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CET\Blog Posts\2018\"/>
    </mc:Choice>
  </mc:AlternateContent>
  <xr:revisionPtr revIDLastSave="0" documentId="13_ncr:1_{70E01C8B-D079-4C70-B24C-83361710481D}" xr6:coauthVersionLast="31" xr6:coauthVersionMax="31" xr10:uidLastSave="{00000000-0000-0000-0000-000000000000}"/>
  <bookViews>
    <workbookView xWindow="0" yWindow="0" windowWidth="14088" windowHeight="11136" tabRatio="647" xr2:uid="{AA669455-7D4D-43C5-8762-BCE4768CE311}"/>
  </bookViews>
  <sheets>
    <sheet name="Top 15 Exclusively DE Enroll." sheetId="1" r:id="rId1"/>
  </sheets>
  <definedNames>
    <definedName name="_xlnm.Print_Area" localSheetId="0">'Top 15 Exclusively DE Enroll.'!$A$1:$F$93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B85" i="1"/>
  <c r="B84" i="1"/>
  <c r="B83" i="1"/>
  <c r="O92" i="1" l="1"/>
  <c r="N92" i="1"/>
  <c r="M92" i="1"/>
  <c r="L92" i="1"/>
  <c r="K92" i="1"/>
  <c r="I92" i="1"/>
  <c r="J92" i="1" s="1"/>
  <c r="H92" i="1"/>
  <c r="O91" i="1"/>
  <c r="N91" i="1"/>
  <c r="M91" i="1"/>
  <c r="L91" i="1"/>
  <c r="K91" i="1"/>
  <c r="I91" i="1"/>
  <c r="J91" i="1" s="1"/>
  <c r="H91" i="1"/>
  <c r="O90" i="1"/>
  <c r="N90" i="1"/>
  <c r="M90" i="1"/>
  <c r="L90" i="1"/>
  <c r="K90" i="1"/>
  <c r="I90" i="1"/>
  <c r="J90" i="1" s="1"/>
  <c r="H90" i="1"/>
  <c r="O89" i="1"/>
  <c r="N89" i="1"/>
  <c r="M89" i="1"/>
  <c r="L89" i="1"/>
  <c r="K89" i="1"/>
  <c r="I89" i="1"/>
  <c r="J89" i="1" s="1"/>
  <c r="H89" i="1"/>
  <c r="AG88" i="1"/>
  <c r="AF88" i="1"/>
  <c r="AE88" i="1"/>
  <c r="AD88" i="1"/>
  <c r="AB88" i="1"/>
  <c r="AA88" i="1"/>
  <c r="Y88" i="1"/>
  <c r="X88" i="1"/>
  <c r="I86" i="1"/>
  <c r="H86" i="1"/>
  <c r="F86" i="1"/>
  <c r="I85" i="1"/>
  <c r="H85" i="1"/>
  <c r="F85" i="1"/>
  <c r="I84" i="1"/>
  <c r="H84" i="1"/>
  <c r="F84" i="1"/>
  <c r="I83" i="1"/>
  <c r="H83" i="1"/>
  <c r="F83" i="1"/>
  <c r="O80" i="1"/>
  <c r="N80" i="1"/>
  <c r="M80" i="1"/>
  <c r="L80" i="1"/>
  <c r="K80" i="1"/>
  <c r="I80" i="1"/>
  <c r="J80" i="1" s="1"/>
  <c r="H80" i="1"/>
  <c r="O79" i="1"/>
  <c r="N79" i="1"/>
  <c r="M79" i="1"/>
  <c r="L79" i="1"/>
  <c r="K79" i="1"/>
  <c r="I79" i="1"/>
  <c r="J79" i="1" s="1"/>
  <c r="H79" i="1"/>
  <c r="O78" i="1"/>
  <c r="N78" i="1"/>
  <c r="M78" i="1"/>
  <c r="L78" i="1"/>
  <c r="K78" i="1"/>
  <c r="I78" i="1"/>
  <c r="J78" i="1" s="1"/>
  <c r="H78" i="1"/>
  <c r="O77" i="1"/>
  <c r="N77" i="1"/>
  <c r="M77" i="1"/>
  <c r="L77" i="1"/>
  <c r="K77" i="1"/>
  <c r="I77" i="1"/>
  <c r="J77" i="1" s="1"/>
  <c r="H77" i="1"/>
  <c r="AG76" i="1"/>
  <c r="AF76" i="1"/>
  <c r="AE76" i="1"/>
  <c r="AD76" i="1"/>
  <c r="AB76" i="1"/>
  <c r="AA76" i="1"/>
  <c r="Y76" i="1"/>
  <c r="X76" i="1"/>
  <c r="O74" i="1"/>
  <c r="N74" i="1"/>
  <c r="M74" i="1"/>
  <c r="L74" i="1"/>
  <c r="K74" i="1"/>
  <c r="I74" i="1"/>
  <c r="J74" i="1" s="1"/>
  <c r="H74" i="1"/>
  <c r="O73" i="1"/>
  <c r="N73" i="1"/>
  <c r="M73" i="1"/>
  <c r="L73" i="1"/>
  <c r="K73" i="1"/>
  <c r="I73" i="1"/>
  <c r="J73" i="1" s="1"/>
  <c r="H73" i="1"/>
  <c r="O72" i="1"/>
  <c r="N72" i="1"/>
  <c r="M72" i="1"/>
  <c r="L72" i="1"/>
  <c r="K72" i="1"/>
  <c r="I72" i="1"/>
  <c r="J72" i="1" s="1"/>
  <c r="H72" i="1"/>
  <c r="O71" i="1"/>
  <c r="N71" i="1"/>
  <c r="M71" i="1"/>
  <c r="L71" i="1"/>
  <c r="K71" i="1"/>
  <c r="I71" i="1"/>
  <c r="J71" i="1" s="1"/>
  <c r="H71" i="1"/>
  <c r="AG70" i="1"/>
  <c r="AF70" i="1"/>
  <c r="AE70" i="1"/>
  <c r="AD70" i="1"/>
  <c r="AB70" i="1"/>
  <c r="AA70" i="1"/>
  <c r="Y70" i="1"/>
  <c r="X70" i="1"/>
  <c r="O68" i="1"/>
  <c r="N68" i="1"/>
  <c r="M68" i="1"/>
  <c r="L68" i="1"/>
  <c r="K68" i="1"/>
  <c r="I68" i="1"/>
  <c r="J68" i="1" s="1"/>
  <c r="H68" i="1"/>
  <c r="O67" i="1"/>
  <c r="N67" i="1"/>
  <c r="M67" i="1"/>
  <c r="L67" i="1"/>
  <c r="K67" i="1"/>
  <c r="I67" i="1"/>
  <c r="J67" i="1" s="1"/>
  <c r="H67" i="1"/>
  <c r="O66" i="1"/>
  <c r="N66" i="1"/>
  <c r="M66" i="1"/>
  <c r="L66" i="1"/>
  <c r="K66" i="1"/>
  <c r="I66" i="1"/>
  <c r="J66" i="1" s="1"/>
  <c r="H66" i="1"/>
  <c r="O65" i="1"/>
  <c r="N65" i="1"/>
  <c r="M65" i="1"/>
  <c r="L65" i="1"/>
  <c r="K65" i="1"/>
  <c r="I65" i="1"/>
  <c r="J65" i="1" s="1"/>
  <c r="H65" i="1"/>
  <c r="AG64" i="1"/>
  <c r="AF64" i="1"/>
  <c r="AE64" i="1"/>
  <c r="AD64" i="1"/>
  <c r="AB64" i="1"/>
  <c r="AA64" i="1"/>
  <c r="Y64" i="1"/>
  <c r="X64" i="1"/>
  <c r="H62" i="1"/>
  <c r="O61" i="1"/>
  <c r="N61" i="1"/>
  <c r="M61" i="1"/>
  <c r="L61" i="1"/>
  <c r="K61" i="1"/>
  <c r="I61" i="1"/>
  <c r="J61" i="1" s="1"/>
  <c r="H61" i="1"/>
  <c r="H60" i="1"/>
  <c r="O59" i="1"/>
  <c r="N59" i="1"/>
  <c r="M59" i="1"/>
  <c r="L59" i="1"/>
  <c r="K59" i="1"/>
  <c r="I59" i="1"/>
  <c r="J59" i="1" s="1"/>
  <c r="H59" i="1"/>
  <c r="AG58" i="1"/>
  <c r="AF58" i="1"/>
  <c r="AE58" i="1"/>
  <c r="AD58" i="1"/>
  <c r="AB58" i="1"/>
  <c r="AA58" i="1"/>
  <c r="Y58" i="1"/>
  <c r="X58" i="1"/>
  <c r="O56" i="1"/>
  <c r="N56" i="1"/>
  <c r="M56" i="1"/>
  <c r="L56" i="1"/>
  <c r="K56" i="1"/>
  <c r="I56" i="1"/>
  <c r="J56" i="1" s="1"/>
  <c r="H56" i="1"/>
  <c r="H55" i="1"/>
  <c r="H54" i="1"/>
  <c r="H53" i="1"/>
  <c r="AG52" i="1"/>
  <c r="AF52" i="1"/>
  <c r="AE52" i="1"/>
  <c r="AD52" i="1"/>
  <c r="AB52" i="1"/>
  <c r="AA52" i="1"/>
  <c r="Y52" i="1"/>
  <c r="X52" i="1"/>
  <c r="O50" i="1"/>
  <c r="N50" i="1"/>
  <c r="M50" i="1"/>
  <c r="L50" i="1"/>
  <c r="K50" i="1"/>
  <c r="I50" i="1"/>
  <c r="J50" i="1" s="1"/>
  <c r="H50" i="1"/>
  <c r="O49" i="1"/>
  <c r="N49" i="1"/>
  <c r="M49" i="1"/>
  <c r="L49" i="1"/>
  <c r="K49" i="1"/>
  <c r="I49" i="1"/>
  <c r="J49" i="1" s="1"/>
  <c r="H49" i="1"/>
  <c r="O48" i="1"/>
  <c r="N48" i="1"/>
  <c r="M48" i="1"/>
  <c r="L48" i="1"/>
  <c r="K48" i="1"/>
  <c r="I48" i="1"/>
  <c r="J48" i="1" s="1"/>
  <c r="H48" i="1"/>
  <c r="O47" i="1"/>
  <c r="N47" i="1"/>
  <c r="M47" i="1"/>
  <c r="L47" i="1"/>
  <c r="K47" i="1"/>
  <c r="I47" i="1"/>
  <c r="J47" i="1" s="1"/>
  <c r="H47" i="1"/>
  <c r="AG46" i="1"/>
  <c r="AF46" i="1"/>
  <c r="AE46" i="1"/>
  <c r="AD46" i="1"/>
  <c r="AB46" i="1"/>
  <c r="AA46" i="1"/>
  <c r="O46" i="1" s="1"/>
  <c r="Y46" i="1"/>
  <c r="X46" i="1"/>
  <c r="I46" i="1" s="1"/>
  <c r="N46" i="1"/>
  <c r="F50" i="1" s="1"/>
  <c r="O44" i="1"/>
  <c r="N44" i="1"/>
  <c r="M44" i="1"/>
  <c r="L44" i="1"/>
  <c r="K44" i="1"/>
  <c r="I44" i="1"/>
  <c r="J44" i="1" s="1"/>
  <c r="H44" i="1"/>
  <c r="O43" i="1"/>
  <c r="N43" i="1"/>
  <c r="M43" i="1"/>
  <c r="L43" i="1"/>
  <c r="K43" i="1"/>
  <c r="I43" i="1"/>
  <c r="J43" i="1" s="1"/>
  <c r="H43" i="1"/>
  <c r="O42" i="1"/>
  <c r="N42" i="1"/>
  <c r="M42" i="1"/>
  <c r="L42" i="1"/>
  <c r="K42" i="1"/>
  <c r="I42" i="1"/>
  <c r="J42" i="1" s="1"/>
  <c r="H42" i="1"/>
  <c r="O41" i="1"/>
  <c r="N41" i="1"/>
  <c r="M41" i="1"/>
  <c r="L41" i="1"/>
  <c r="K41" i="1"/>
  <c r="I41" i="1"/>
  <c r="J41" i="1" s="1"/>
  <c r="H41" i="1"/>
  <c r="AG40" i="1"/>
  <c r="AF40" i="1"/>
  <c r="AE40" i="1"/>
  <c r="AD40" i="1"/>
  <c r="AB40" i="1"/>
  <c r="AA40" i="1"/>
  <c r="Y40" i="1"/>
  <c r="X40" i="1"/>
  <c r="O38" i="1"/>
  <c r="N38" i="1"/>
  <c r="M38" i="1"/>
  <c r="L38" i="1"/>
  <c r="K38" i="1"/>
  <c r="I38" i="1"/>
  <c r="J38" i="1" s="1"/>
  <c r="H38" i="1"/>
  <c r="O37" i="1"/>
  <c r="N37" i="1"/>
  <c r="M37" i="1"/>
  <c r="L37" i="1"/>
  <c r="K37" i="1"/>
  <c r="I37" i="1"/>
  <c r="J37" i="1" s="1"/>
  <c r="H37" i="1"/>
  <c r="O36" i="1"/>
  <c r="N36" i="1"/>
  <c r="M36" i="1"/>
  <c r="L36" i="1"/>
  <c r="K36" i="1"/>
  <c r="I36" i="1"/>
  <c r="J36" i="1" s="1"/>
  <c r="H36" i="1"/>
  <c r="O35" i="1"/>
  <c r="N35" i="1"/>
  <c r="M35" i="1"/>
  <c r="L35" i="1"/>
  <c r="K35" i="1"/>
  <c r="I35" i="1"/>
  <c r="J35" i="1" s="1"/>
  <c r="H35" i="1"/>
  <c r="AG34" i="1"/>
  <c r="AF34" i="1"/>
  <c r="AE34" i="1"/>
  <c r="AD34" i="1"/>
  <c r="AB34" i="1"/>
  <c r="AA34" i="1"/>
  <c r="Y34" i="1"/>
  <c r="X34" i="1"/>
  <c r="O32" i="1"/>
  <c r="N32" i="1"/>
  <c r="M32" i="1"/>
  <c r="L32" i="1"/>
  <c r="K32" i="1"/>
  <c r="I32" i="1"/>
  <c r="J32" i="1" s="1"/>
  <c r="H32" i="1"/>
  <c r="O31" i="1"/>
  <c r="N31" i="1"/>
  <c r="M31" i="1"/>
  <c r="L31" i="1"/>
  <c r="K31" i="1"/>
  <c r="I31" i="1"/>
  <c r="J31" i="1" s="1"/>
  <c r="H31" i="1"/>
  <c r="O30" i="1"/>
  <c r="N30" i="1"/>
  <c r="M30" i="1"/>
  <c r="L30" i="1"/>
  <c r="K30" i="1"/>
  <c r="I30" i="1"/>
  <c r="J30" i="1" s="1"/>
  <c r="H30" i="1"/>
  <c r="O29" i="1"/>
  <c r="N29" i="1"/>
  <c r="M29" i="1"/>
  <c r="L29" i="1"/>
  <c r="K29" i="1"/>
  <c r="I29" i="1"/>
  <c r="J29" i="1" s="1"/>
  <c r="H29" i="1"/>
  <c r="AG28" i="1"/>
  <c r="AF28" i="1"/>
  <c r="AE28" i="1"/>
  <c r="AD28" i="1"/>
  <c r="AB28" i="1"/>
  <c r="AA28" i="1"/>
  <c r="Y28" i="1"/>
  <c r="X28" i="1"/>
  <c r="O26" i="1"/>
  <c r="N26" i="1"/>
  <c r="M26" i="1"/>
  <c r="L26" i="1"/>
  <c r="K26" i="1"/>
  <c r="I26" i="1"/>
  <c r="J26" i="1" s="1"/>
  <c r="H26" i="1"/>
  <c r="O25" i="1"/>
  <c r="N25" i="1"/>
  <c r="M25" i="1"/>
  <c r="L25" i="1"/>
  <c r="K25" i="1"/>
  <c r="I25" i="1"/>
  <c r="J25" i="1" s="1"/>
  <c r="H25" i="1"/>
  <c r="O24" i="1"/>
  <c r="N24" i="1"/>
  <c r="M24" i="1"/>
  <c r="L24" i="1"/>
  <c r="K24" i="1"/>
  <c r="I24" i="1"/>
  <c r="J24" i="1" s="1"/>
  <c r="H24" i="1"/>
  <c r="O23" i="1"/>
  <c r="N23" i="1"/>
  <c r="M23" i="1"/>
  <c r="L23" i="1"/>
  <c r="K23" i="1"/>
  <c r="I23" i="1"/>
  <c r="J23" i="1" s="1"/>
  <c r="H23" i="1"/>
  <c r="AG22" i="1"/>
  <c r="AF22" i="1"/>
  <c r="AE22" i="1"/>
  <c r="AD22" i="1"/>
  <c r="AB22" i="1"/>
  <c r="AA22" i="1"/>
  <c r="Y22" i="1"/>
  <c r="X22" i="1"/>
  <c r="O20" i="1"/>
  <c r="N20" i="1"/>
  <c r="M20" i="1"/>
  <c r="L20" i="1"/>
  <c r="K20" i="1"/>
  <c r="I20" i="1"/>
  <c r="J20" i="1" s="1"/>
  <c r="H20" i="1"/>
  <c r="O19" i="1"/>
  <c r="N19" i="1"/>
  <c r="M19" i="1"/>
  <c r="L19" i="1"/>
  <c r="K19" i="1"/>
  <c r="I19" i="1"/>
  <c r="J19" i="1" s="1"/>
  <c r="H19" i="1"/>
  <c r="O18" i="1"/>
  <c r="N18" i="1"/>
  <c r="M18" i="1"/>
  <c r="L18" i="1"/>
  <c r="K18" i="1"/>
  <c r="I18" i="1"/>
  <c r="J18" i="1" s="1"/>
  <c r="H18" i="1"/>
  <c r="O17" i="1"/>
  <c r="N17" i="1"/>
  <c r="M17" i="1"/>
  <c r="L17" i="1"/>
  <c r="K17" i="1"/>
  <c r="I17" i="1"/>
  <c r="J17" i="1" s="1"/>
  <c r="H17" i="1"/>
  <c r="AG16" i="1"/>
  <c r="AF16" i="1"/>
  <c r="AE16" i="1"/>
  <c r="AD16" i="1"/>
  <c r="AB16" i="1"/>
  <c r="AA16" i="1"/>
  <c r="Y16" i="1"/>
  <c r="X16" i="1"/>
  <c r="I14" i="1"/>
  <c r="H14" i="1"/>
  <c r="O13" i="1"/>
  <c r="N13" i="1"/>
  <c r="M13" i="1"/>
  <c r="L13" i="1"/>
  <c r="K13" i="1"/>
  <c r="I13" i="1"/>
  <c r="J13" i="1" s="1"/>
  <c r="H13" i="1"/>
  <c r="I12" i="1"/>
  <c r="H12" i="1"/>
  <c r="O11" i="1"/>
  <c r="N11" i="1"/>
  <c r="M11" i="1"/>
  <c r="L11" i="1"/>
  <c r="K11" i="1"/>
  <c r="I11" i="1"/>
  <c r="J11" i="1" s="1"/>
  <c r="H11" i="1"/>
  <c r="AG10" i="1"/>
  <c r="AF10" i="1"/>
  <c r="AE10" i="1"/>
  <c r="AD10" i="1"/>
  <c r="AB10" i="1"/>
  <c r="AA10" i="1"/>
  <c r="Y10" i="1"/>
  <c r="X10" i="1"/>
  <c r="I8" i="1"/>
  <c r="H8" i="1"/>
  <c r="O7" i="1"/>
  <c r="N7" i="1"/>
  <c r="M7" i="1"/>
  <c r="L7" i="1"/>
  <c r="K7" i="1"/>
  <c r="I7" i="1"/>
  <c r="J7" i="1" s="1"/>
  <c r="H7" i="1"/>
  <c r="I6" i="1"/>
  <c r="H6" i="1"/>
  <c r="O5" i="1"/>
  <c r="N5" i="1"/>
  <c r="M5" i="1"/>
  <c r="L5" i="1"/>
  <c r="K5" i="1"/>
  <c r="I5" i="1"/>
  <c r="J5" i="1" s="1"/>
  <c r="H5" i="1"/>
  <c r="AG4" i="1"/>
  <c r="AF4" i="1"/>
  <c r="AE4" i="1"/>
  <c r="AD4" i="1"/>
  <c r="AB4" i="1"/>
  <c r="AA4" i="1"/>
  <c r="Y4" i="1"/>
  <c r="X4" i="1"/>
  <c r="I28" i="1" l="1"/>
  <c r="M22" i="1"/>
  <c r="F25" i="1" s="1"/>
  <c r="N28" i="1"/>
  <c r="F32" i="1" s="1"/>
  <c r="L46" i="1"/>
  <c r="F48" i="1" s="1"/>
  <c r="N64" i="1"/>
  <c r="F68" i="1" s="1"/>
  <c r="K34" i="1"/>
  <c r="F35" i="1" s="1"/>
  <c r="M76" i="1"/>
  <c r="F79" i="1" s="1"/>
  <c r="L40" i="1"/>
  <c r="F42" i="1" s="1"/>
  <c r="N76" i="1"/>
  <c r="F80" i="1" s="1"/>
  <c r="M46" i="1"/>
  <c r="F49" i="1" s="1"/>
  <c r="M52" i="1"/>
  <c r="F55" i="1" s="1"/>
  <c r="H52" i="1"/>
  <c r="H58" i="1"/>
  <c r="K64" i="1"/>
  <c r="F65" i="1" s="1"/>
  <c r="O88" i="1"/>
  <c r="N88" i="1"/>
  <c r="F92" i="1" s="1"/>
  <c r="H40" i="1"/>
  <c r="H70" i="1"/>
  <c r="N16" i="1"/>
  <c r="F20" i="1" s="1"/>
  <c r="N22" i="1"/>
  <c r="F26" i="1" s="1"/>
  <c r="I52" i="1"/>
  <c r="J52" i="1" s="1"/>
  <c r="I10" i="1"/>
  <c r="J10" i="1" s="1"/>
  <c r="O64" i="1"/>
  <c r="N70" i="1"/>
  <c r="F74" i="1" s="1"/>
  <c r="I16" i="1"/>
  <c r="J16" i="1" s="1"/>
  <c r="M28" i="1"/>
  <c r="F31" i="1" s="1"/>
  <c r="O34" i="1"/>
  <c r="O40" i="1"/>
  <c r="I64" i="1"/>
  <c r="J64" i="1" s="1"/>
  <c r="L64" i="1"/>
  <c r="F66" i="1" s="1"/>
  <c r="H64" i="1"/>
  <c r="I76" i="1"/>
  <c r="J76" i="1" s="1"/>
  <c r="I88" i="1"/>
  <c r="J88" i="1" s="1"/>
  <c r="L88" i="1"/>
  <c r="F90" i="1" s="1"/>
  <c r="H88" i="1"/>
  <c r="L76" i="1"/>
  <c r="F78" i="1" s="1"/>
  <c r="N4" i="1"/>
  <c r="F8" i="1" s="1"/>
  <c r="I22" i="1"/>
  <c r="J22" i="1" s="1"/>
  <c r="N34" i="1"/>
  <c r="F38" i="1" s="1"/>
  <c r="H4" i="1"/>
  <c r="M10" i="1"/>
  <c r="F13" i="1" s="1"/>
  <c r="L16" i="1"/>
  <c r="F18" i="1" s="1"/>
  <c r="H16" i="1"/>
  <c r="L22" i="1"/>
  <c r="F24" i="1" s="1"/>
  <c r="L34" i="1"/>
  <c r="F36" i="1" s="1"/>
  <c r="H34" i="1"/>
  <c r="N40" i="1"/>
  <c r="F44" i="1" s="1"/>
  <c r="M58" i="1"/>
  <c r="F61" i="1" s="1"/>
  <c r="N58" i="1"/>
  <c r="F62" i="1" s="1"/>
  <c r="M64" i="1"/>
  <c r="F67" i="1" s="1"/>
  <c r="L70" i="1"/>
  <c r="F72" i="1" s="1"/>
  <c r="O76" i="1"/>
  <c r="M4" i="1"/>
  <c r="F7" i="1" s="1"/>
  <c r="N10" i="1"/>
  <c r="F14" i="1" s="1"/>
  <c r="I4" i="1"/>
  <c r="J4" i="1" s="1"/>
  <c r="I34" i="1"/>
  <c r="M34" i="1"/>
  <c r="F37" i="1" s="1"/>
  <c r="N52" i="1"/>
  <c r="F56" i="1" s="1"/>
  <c r="K76" i="1"/>
  <c r="F77" i="1" s="1"/>
  <c r="O10" i="1"/>
  <c r="J28" i="1"/>
  <c r="O70" i="1"/>
  <c r="L10" i="1"/>
  <c r="F12" i="1" s="1"/>
  <c r="K22" i="1"/>
  <c r="F23" i="1" s="1"/>
  <c r="O22" i="1"/>
  <c r="I58" i="1"/>
  <c r="J58" i="1" s="1"/>
  <c r="H82" i="1"/>
  <c r="O16" i="1"/>
  <c r="H28" i="1"/>
  <c r="J34" i="1"/>
  <c r="I40" i="1"/>
  <c r="J40" i="1" s="1"/>
  <c r="J46" i="1"/>
  <c r="I70" i="1"/>
  <c r="J70" i="1" s="1"/>
  <c r="K4" i="1"/>
  <c r="F5" i="1" s="1"/>
  <c r="O4" i="1"/>
  <c r="H10" i="1"/>
  <c r="M16" i="1"/>
  <c r="F19" i="1" s="1"/>
  <c r="H22" i="1"/>
  <c r="K28" i="1"/>
  <c r="F29" i="1" s="1"/>
  <c r="O28" i="1"/>
  <c r="M40" i="1"/>
  <c r="F43" i="1" s="1"/>
  <c r="H46" i="1"/>
  <c r="K52" i="1"/>
  <c r="F53" i="1" s="1"/>
  <c r="O52" i="1"/>
  <c r="K58" i="1"/>
  <c r="F59" i="1" s="1"/>
  <c r="O58" i="1"/>
  <c r="M70" i="1"/>
  <c r="F73" i="1" s="1"/>
  <c r="H76" i="1"/>
  <c r="M88" i="1"/>
  <c r="F91" i="1" s="1"/>
  <c r="K46" i="1"/>
  <c r="F47" i="1" s="1"/>
  <c r="L52" i="1"/>
  <c r="F54" i="1" s="1"/>
  <c r="L58" i="1"/>
  <c r="F60" i="1" s="1"/>
  <c r="K10" i="1"/>
  <c r="F11" i="1" s="1"/>
  <c r="L4" i="1"/>
  <c r="F6" i="1" s="1"/>
  <c r="L28" i="1"/>
  <c r="F30" i="1" s="1"/>
  <c r="K16" i="1"/>
  <c r="F17" i="1" s="1"/>
  <c r="K40" i="1"/>
  <c r="F41" i="1" s="1"/>
  <c r="K70" i="1"/>
  <c r="F71" i="1" s="1"/>
  <c r="K88" i="1"/>
  <c r="F89" i="1" s="1"/>
</calcChain>
</file>

<file path=xl/sharedStrings.xml><?xml version="1.0" encoding="utf-8"?>
<sst xmlns="http://schemas.openxmlformats.org/spreadsheetml/2006/main" count="450" uniqueCount="55">
  <si>
    <r>
      <t xml:space="preserve">Completion Rates from IPEDS </t>
    </r>
    <r>
      <rPr>
        <b/>
        <i/>
        <sz val="16"/>
        <rFont val="Calibri"/>
        <family val="2"/>
        <scheme val="minor"/>
      </rPr>
      <t>Outcome Measures</t>
    </r>
  </si>
  <si>
    <t>Completed at Starting Institution</t>
  </si>
  <si>
    <t>Did Not Complete at Starting Institution by 8 Years</t>
  </si>
  <si>
    <t>University of Phoenix-Arizona</t>
  </si>
  <si>
    <t>Number</t>
  </si>
  <si>
    <t>Within 6 Years</t>
  </si>
  <si>
    <t>Additional by 8 Years</t>
  </si>
  <si>
    <t xml:space="preserve"> Earned Award at 8 Years </t>
  </si>
  <si>
    <t>Transferred to Another Institution Before Completion</t>
  </si>
  <si>
    <t>Still Enrolled at Starting Institution</t>
  </si>
  <si>
    <t>Enrollment Status Unknown</t>
  </si>
  <si>
    <t>No award</t>
  </si>
  <si>
    <t>4-Year Adjusted Cohort</t>
  </si>
  <si>
    <t>4-Year Number of Awards</t>
  </si>
  <si>
    <t>6-Year Adjusted Cohort</t>
  </si>
  <si>
    <t>6-Year Number of Awards</t>
  </si>
  <si>
    <t>8-Year Adjusted Cohort</t>
  </si>
  <si>
    <t>8-Year Number of Awards</t>
  </si>
  <si>
    <t>No Award</t>
  </si>
  <si>
    <t>All</t>
  </si>
  <si>
    <t>Completion</t>
  </si>
  <si>
    <t>First-time, FT</t>
  </si>
  <si>
    <t>TBD</t>
  </si>
  <si>
    <t>Transfer out</t>
  </si>
  <si>
    <t>First-time, PT</t>
  </si>
  <si>
    <t>n/a</t>
  </si>
  <si>
    <t>Still Enrolled</t>
  </si>
  <si>
    <t>Unknown</t>
  </si>
  <si>
    <t>Western Governors University</t>
  </si>
  <si>
    <t>Southern New Hampshire University</t>
  </si>
  <si>
    <t>Liberty University</t>
  </si>
  <si>
    <t>Grand Canyon University</t>
  </si>
  <si>
    <t>Walden University</t>
  </si>
  <si>
    <t>American Public University System</t>
  </si>
  <si>
    <t>University of Maryland-University College</t>
  </si>
  <si>
    <t>Excelsior College</t>
  </si>
  <si>
    <t>Ashford University</t>
  </si>
  <si>
    <t>Capella University</t>
  </si>
  <si>
    <t>Kaplan University-Davenport Campus</t>
  </si>
  <si>
    <t>Brigham Young University-Idaho</t>
  </si>
  <si>
    <t>No Data Provided</t>
  </si>
  <si>
    <t>Colorado Technical University-Colorado Springs</t>
  </si>
  <si>
    <t>Top 15 Institution Ranking based on 2016 IPEDS Exclusively Distance Education Enrollment</t>
  </si>
  <si>
    <t xml:space="preserve"> </t>
  </si>
  <si>
    <t>Students Included in the Cohort Tracked</t>
  </si>
  <si>
    <t>Student Cohort Legend:</t>
  </si>
  <si>
    <t>Arizona State University-Skysong*</t>
  </si>
  <si>
    <t>*The ASU Skysong campus is a relatively new institution, therefore while 2016 IPEDS Distance Education data was reported, there is no Outcomes Data currently available since the cohort first enrolled in Fall 2008.</t>
  </si>
  <si>
    <t>Non-First Time, FT</t>
  </si>
  <si>
    <t>Non-First Time, PT</t>
  </si>
  <si>
    <t>Outcome Measures Legend:</t>
  </si>
  <si>
    <t>Students Included in the
Cohort Tracked</t>
  </si>
  <si>
    <t>Outcome Measures at
8 Years</t>
  </si>
  <si>
    <t>This spreadsheet is copyrighted using the Creative Commons 4.0 License.</t>
  </si>
  <si>
    <t>Spreadsheet produced by Russ Poulin (rpoulin@wiche.edu) and Terri Taylor Straut (terri_straut@msn.com) of WCET - the WICHE Cooperative for Educational Technologies (http://wcet.wiche.edu).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</si>
</sst>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Border="1" applyAlignment="1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0" fillId="0" borderId="10" xfId="0" applyNumberFormat="1" applyBorder="1"/>
    <xf numFmtId="0" fontId="0" fillId="0" borderId="11" xfId="0" applyBorder="1"/>
    <xf numFmtId="164" fontId="0" fillId="0" borderId="0" xfId="2" applyNumberFormat="1" applyFont="1"/>
    <xf numFmtId="0" fontId="9" fillId="0" borderId="0" xfId="0" applyFont="1" applyBorder="1"/>
    <xf numFmtId="164" fontId="9" fillId="0" borderId="0" xfId="2" applyNumberFormat="1" applyFont="1" applyBorder="1"/>
    <xf numFmtId="0" fontId="0" fillId="2" borderId="0" xfId="0" applyFill="1"/>
    <xf numFmtId="1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Border="1"/>
    <xf numFmtId="164" fontId="13" fillId="0" borderId="0" xfId="2" applyNumberFormat="1" applyFont="1" applyBorder="1"/>
    <xf numFmtId="0" fontId="0" fillId="0" borderId="10" xfId="0" applyBorder="1"/>
    <xf numFmtId="1" fontId="0" fillId="0" borderId="10" xfId="0" applyNumberFormat="1" applyBorder="1" applyAlignment="1">
      <alignment horizontal="right"/>
    </xf>
    <xf numFmtId="164" fontId="0" fillId="0" borderId="10" xfId="2" applyNumberFormat="1" applyFont="1" applyBorder="1" applyAlignment="1">
      <alignment horizontal="right" indent="1"/>
    </xf>
    <xf numFmtId="164" fontId="0" fillId="0" borderId="10" xfId="2" applyNumberFormat="1" applyFont="1" applyBorder="1" applyAlignment="1">
      <alignment horizontal="right"/>
    </xf>
    <xf numFmtId="1" fontId="0" fillId="0" borderId="9" xfId="0" applyNumberFormat="1" applyBorder="1"/>
    <xf numFmtId="0" fontId="0" fillId="0" borderId="10" xfId="0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4" fontId="0" fillId="0" borderId="13" xfId="2" applyNumberFormat="1" applyFont="1" applyBorder="1"/>
    <xf numFmtId="164" fontId="0" fillId="0" borderId="10" xfId="2" applyNumberFormat="1" applyFont="1" applyBorder="1"/>
    <xf numFmtId="0" fontId="0" fillId="2" borderId="10" xfId="0" applyFill="1" applyBorder="1"/>
    <xf numFmtId="164" fontId="0" fillId="0" borderId="11" xfId="2" applyNumberFormat="1" applyFont="1" applyBorder="1"/>
    <xf numFmtId="164" fontId="0" fillId="0" borderId="12" xfId="2" applyNumberFormat="1" applyFont="1" applyBorder="1"/>
    <xf numFmtId="164" fontId="0" fillId="0" borderId="11" xfId="2" applyNumberFormat="1" applyFont="1" applyBorder="1" applyAlignment="1">
      <alignment horizontal="right"/>
    </xf>
    <xf numFmtId="164" fontId="0" fillId="0" borderId="12" xfId="2" applyNumberFormat="1" applyFont="1" applyBorder="1" applyAlignment="1">
      <alignment horizontal="right"/>
    </xf>
    <xf numFmtId="1" fontId="0" fillId="2" borderId="0" xfId="0" applyNumberFormat="1" applyFill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7" fillId="0" borderId="0" xfId="0" applyFont="1" applyBorder="1"/>
    <xf numFmtId="10" fontId="0" fillId="0" borderId="0" xfId="0" applyNumberFormat="1"/>
    <xf numFmtId="164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64" fontId="12" fillId="0" borderId="0" xfId="2" applyNumberFormat="1" applyFont="1" applyBorder="1"/>
    <xf numFmtId="164" fontId="17" fillId="0" borderId="0" xfId="2" applyNumberFormat="1" applyFont="1" applyBorder="1"/>
    <xf numFmtId="0" fontId="8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4" xfId="0" applyBorder="1"/>
    <xf numFmtId="0" fontId="16" fillId="0" borderId="15" xfId="0" applyFont="1" applyBorder="1" applyAlignment="1"/>
    <xf numFmtId="0" fontId="0" fillId="0" borderId="16" xfId="0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10" fontId="0" fillId="0" borderId="0" xfId="0" applyNumberFormat="1" applyBorder="1"/>
    <xf numFmtId="0" fontId="18" fillId="0" borderId="0" xfId="0" applyFont="1" applyBorder="1"/>
    <xf numFmtId="164" fontId="18" fillId="0" borderId="0" xfId="2" applyNumberFormat="1" applyFont="1" applyBorder="1"/>
    <xf numFmtId="0" fontId="14" fillId="0" borderId="0" xfId="0" applyFont="1" applyBorder="1"/>
    <xf numFmtId="10" fontId="14" fillId="0" borderId="0" xfId="0" applyNumberFormat="1" applyFont="1" applyBorder="1"/>
    <xf numFmtId="9" fontId="9" fillId="0" borderId="0" xfId="2" applyFont="1" applyBorder="1"/>
    <xf numFmtId="9" fontId="12" fillId="0" borderId="0" xfId="2" applyFont="1" applyBorder="1"/>
    <xf numFmtId="9" fontId="17" fillId="0" borderId="0" xfId="2" applyFont="1" applyBorder="1"/>
    <xf numFmtId="9" fontId="18" fillId="0" borderId="0" xfId="2" applyFont="1" applyBorder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0" fillId="2" borderId="0" xfId="0" applyFill="1" applyBorder="1"/>
    <xf numFmtId="0" fontId="6" fillId="0" borderId="0" xfId="0" applyFont="1" applyBorder="1" applyAlignment="1"/>
    <xf numFmtId="0" fontId="15" fillId="0" borderId="0" xfId="0" applyFont="1" applyBorder="1" applyAlignment="1">
      <alignment horizontal="center"/>
    </xf>
    <xf numFmtId="10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17" fillId="2" borderId="0" xfId="2" applyNumberFormat="1" applyFont="1" applyFill="1" applyBorder="1"/>
    <xf numFmtId="164" fontId="18" fillId="2" borderId="0" xfId="2" applyNumberFormat="1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9" fillId="0" borderId="0" xfId="0" applyFont="1"/>
    <xf numFmtId="0" fontId="20" fillId="0" borderId="0" xfId="0" applyFont="1" applyBorder="1"/>
    <xf numFmtId="164" fontId="20" fillId="0" borderId="0" xfId="2" applyNumberFormat="1" applyFont="1" applyBorder="1"/>
    <xf numFmtId="164" fontId="0" fillId="3" borderId="0" xfId="0" applyNumberFormat="1" applyFill="1"/>
    <xf numFmtId="164" fontId="0" fillId="7" borderId="0" xfId="0" applyNumberFormat="1" applyFill="1"/>
    <xf numFmtId="164" fontId="0" fillId="8" borderId="0" xfId="0" applyNumberFormat="1" applyFill="1"/>
    <xf numFmtId="164" fontId="0" fillId="9" borderId="0" xfId="0" applyNumberFormat="1" applyFill="1"/>
    <xf numFmtId="0" fontId="16" fillId="0" borderId="1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6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/>
    <xf numFmtId="0" fontId="22" fillId="0" borderId="0" xfId="3" applyFont="1" applyAlignment="1">
      <alignment horizontal="left" vertical="center" wrapText="1"/>
    </xf>
    <xf numFmtId="0" fontId="5" fillId="0" borderId="0" xfId="0" applyFont="1" applyAlignment="1"/>
    <xf numFmtId="0" fontId="23" fillId="0" borderId="0" xfId="0" applyFont="1" applyBorder="1"/>
    <xf numFmtId="164" fontId="23" fillId="0" borderId="0" xfId="2" applyNumberFormat="1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E3-4743-A4E6-DCEF8D04D8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E3-4743-A4E6-DCEF8D04D8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E3-4743-A4E6-DCEF8D04D82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E3-4743-A4E6-DCEF8D04D8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Enroll.'!$F$5:$F$8</c:f>
              <c:numCache>
                <c:formatCode>0.0%</c:formatCode>
                <c:ptCount val="4"/>
                <c:pt idx="0">
                  <c:v>0.28523918152569683</c:v>
                </c:pt>
                <c:pt idx="1">
                  <c:v>0</c:v>
                </c:pt>
                <c:pt idx="2">
                  <c:v>4.6264590097702535E-3</c:v>
                </c:pt>
                <c:pt idx="3">
                  <c:v>0.71013435946453296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E3-4743-A4E6-DCEF8D04D8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73-4EC0-807C-20B702BFC4A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73-4EC0-807C-20B702BFC4A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73-4EC0-807C-20B702BFC4A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73-4EC0-807C-20B702BFC4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Enroll.'!$F$59:$F$62</c:f>
              <c:numCache>
                <c:formatCode>0.0%</c:formatCode>
                <c:ptCount val="4"/>
                <c:pt idx="0">
                  <c:v>0.44969844969844969</c:v>
                </c:pt>
                <c:pt idx="1">
                  <c:v>0.23380323380323381</c:v>
                </c:pt>
                <c:pt idx="2">
                  <c:v>7.0670070670070667E-3</c:v>
                </c:pt>
                <c:pt idx="3">
                  <c:v>0.30943130943130942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73-4EC0-807C-20B702BFC4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9D-4149-A237-328B32AC485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9D-4149-A237-328B32AC485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9D-4149-A237-328B32AC485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9D-4149-A237-328B32AC485E}"/>
              </c:ext>
            </c:extLst>
          </c:dPt>
          <c:dLbls>
            <c:dLbl>
              <c:idx val="3"/>
              <c:layout>
                <c:manualLayout>
                  <c:x val="4.4611672722674897E-2"/>
                  <c:y val="6.61257880148159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D-4149-A237-328B32AC48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Enroll.'!$F$65:$F$68</c:f>
              <c:numCache>
                <c:formatCode>0.0%</c:formatCode>
                <c:ptCount val="4"/>
                <c:pt idx="0">
                  <c:v>0.19538188277087035</c:v>
                </c:pt>
                <c:pt idx="1">
                  <c:v>0.42451154529307283</c:v>
                </c:pt>
                <c:pt idx="2">
                  <c:v>2.4866785079928951E-2</c:v>
                </c:pt>
                <c:pt idx="3">
                  <c:v>0.35523978685612789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9D-4149-A237-328B32AC48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1-4CC3-BBDA-7DA25AF9C1A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1-4CC3-BBDA-7DA25AF9C1A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A1-4CC3-BBDA-7DA25AF9C1A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1-4CC3-BBDA-7DA25AF9C1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Enroll.'!$F$71:$F$74</c:f>
              <c:numCache>
                <c:formatCode>0.0%</c:formatCode>
                <c:ptCount val="4"/>
                <c:pt idx="0">
                  <c:v>0.20632491204357073</c:v>
                </c:pt>
                <c:pt idx="1">
                  <c:v>0</c:v>
                </c:pt>
                <c:pt idx="2">
                  <c:v>2.0672245522669898E-3</c:v>
                </c:pt>
                <c:pt idx="3">
                  <c:v>0.79160786340416223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A1-4CC3-BBDA-7DA25AF9C1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4-44A6-B525-6C07B3922EA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14-44A6-B525-6C07B3922EA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14-44A6-B525-6C07B3922EA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14-44A6-B525-6C07B3922E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Enroll.'!$F$77:$F$80</c:f>
              <c:numCache>
                <c:formatCode>0.0%</c:formatCode>
                <c:ptCount val="4"/>
                <c:pt idx="0">
                  <c:v>0.59360495100567301</c:v>
                </c:pt>
                <c:pt idx="1">
                  <c:v>0.38886023723568852</c:v>
                </c:pt>
                <c:pt idx="2">
                  <c:v>1.7534811758638472E-2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14-44A6-B525-6C07B3922E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52-4BF3-A400-9391FED9D29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52-4BF3-A400-9391FED9D29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52-4BF3-A400-9391FED9D29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52-4BF3-A400-9391FED9D2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Enroll.'!$F$89:$F$92</c:f>
              <c:numCache>
                <c:formatCode>0.0%</c:formatCode>
                <c:ptCount val="4"/>
                <c:pt idx="0">
                  <c:v>0.36511627906976746</c:v>
                </c:pt>
                <c:pt idx="1">
                  <c:v>0.23565891472868217</c:v>
                </c:pt>
                <c:pt idx="2">
                  <c:v>5.6847545219638239E-3</c:v>
                </c:pt>
                <c:pt idx="3">
                  <c:v>0.39354005167958656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52-4BF3-A400-9391FED9D29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77789442986293"/>
          <c:y val="8.4722125822178959E-2"/>
          <c:w val="0.68222198891805186"/>
          <c:h val="0.852777983539214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89-4F92-90F7-BC897605857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41-48D4-8740-B9A082D8F46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641-48D4-8740-B9A082D8F463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41-48D4-8740-B9A082D8F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Enroll.'!$B$17:$B$20</c:f>
              <c:numCache>
                <c:formatCode>0.0%</c:formatCode>
                <c:ptCount val="4"/>
                <c:pt idx="0">
                  <c:v>0.67268351383874847</c:v>
                </c:pt>
                <c:pt idx="1">
                  <c:v>5.6558363417569195E-2</c:v>
                </c:pt>
                <c:pt idx="2">
                  <c:v>0.19735258724428401</c:v>
                </c:pt>
                <c:pt idx="3">
                  <c:v>7.3405535499398308E-2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1-48D4-8740-B9A082D8F4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93-4814-87F0-ECFAC8867833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80-4C51-B471-B2BB783BA46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B80-4C51-B471-B2BB783BA46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80-4C51-B471-B2BB783BA4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Enroll.'!$B$23:$B$26</c:f>
              <c:numCache>
                <c:formatCode>0.0%</c:formatCode>
                <c:ptCount val="4"/>
                <c:pt idx="0">
                  <c:v>0.49659533073929962</c:v>
                </c:pt>
                <c:pt idx="1">
                  <c:v>7.7010376134889758E-2</c:v>
                </c:pt>
                <c:pt idx="2">
                  <c:v>0.23443579766536965</c:v>
                </c:pt>
                <c:pt idx="3">
                  <c:v>0.191958495460441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0-4C51-B471-B2BB783BA4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34311951685366"/>
          <c:y val="0.11964254468191475"/>
          <c:w val="0.66131376096629269"/>
          <c:h val="0.735318085239345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7E-4418-B633-89C88042822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5D9-4659-BB78-C9F1BB6E1AC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5D9-4659-BB78-C9F1BB6E1AC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D9-4659-BB78-C9F1BB6E1A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Enroll.'!$B$29:$B$32</c:f>
              <c:numCache>
                <c:formatCode>0.0%</c:formatCode>
                <c:ptCount val="4"/>
                <c:pt idx="0">
                  <c:v>4.6089385474860335E-2</c:v>
                </c:pt>
                <c:pt idx="1">
                  <c:v>0.24776536312849162</c:v>
                </c:pt>
                <c:pt idx="2">
                  <c:v>7.3184357541899447E-2</c:v>
                </c:pt>
                <c:pt idx="3">
                  <c:v>0.63296089385474863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9-4659-BB78-C9F1BB6E1A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97989469144734"/>
          <c:y val="0.13369721988634917"/>
          <c:w val="0.62491392382171274"/>
          <c:h val="0.732605560227301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86-4970-946D-639D476F251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E4B-4775-ABFF-BBBEB89D833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E4B-4775-ABFF-BBBEB89D8335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4B-4775-ABFF-BBBEB89D83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Enroll.'!$B$35:$B$38</c:f>
              <c:numCache>
                <c:formatCode>0.0%</c:formatCode>
                <c:ptCount val="4"/>
                <c:pt idx="0">
                  <c:v>3.9735099337748344E-3</c:v>
                </c:pt>
                <c:pt idx="1">
                  <c:v>0.56556291390728475</c:v>
                </c:pt>
                <c:pt idx="2">
                  <c:v>2.2516556291390728E-2</c:v>
                </c:pt>
                <c:pt idx="3">
                  <c:v>0.40794701986754967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B-4775-ABFF-BBBEB89D83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E-4BAB-A67C-763051E38E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0F-4FAE-B3A6-C68BB6BFBC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0F-4FAE-B3A6-C68BB6BFBCD3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D0F-4FAE-B3A6-C68BB6BFB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Enroll.'!$B$41:$B$44</c:f>
              <c:numCache>
                <c:formatCode>0.0%</c:formatCode>
                <c:ptCount val="4"/>
                <c:pt idx="0">
                  <c:v>1.1270395171177968E-2</c:v>
                </c:pt>
                <c:pt idx="1">
                  <c:v>0.38838064698670188</c:v>
                </c:pt>
                <c:pt idx="2">
                  <c:v>3.3150995001414697E-2</c:v>
                </c:pt>
                <c:pt idx="3">
                  <c:v>0.56719796284070545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F-4FAE-B3A6-C68BB6BFBC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5579289215604"/>
          <c:y val="0.17810540553596443"/>
          <c:w val="0.68756721002667942"/>
          <c:h val="0.66014910712848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7F-4389-9D29-FD5F1E0E34D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7F-4389-9D29-FD5F1E0E34D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7F-4389-9D29-FD5F1E0E34D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7F-4389-9D29-FD5F1E0E34D3}"/>
              </c:ext>
            </c:extLst>
          </c:dPt>
          <c:dLbls>
            <c:dLbl>
              <c:idx val="3"/>
              <c:layout>
                <c:manualLayout>
                  <c:x val="1.3352839866272937E-2"/>
                  <c:y val="4.753503556416353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7F-4389-9D29-FD5F1E0E3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Enroll.'!$F$11:$F$14</c:f>
              <c:numCache>
                <c:formatCode>0.0%</c:formatCode>
                <c:ptCount val="4"/>
                <c:pt idx="0">
                  <c:v>0.424410343847684</c:v>
                </c:pt>
                <c:pt idx="1">
                  <c:v>0.23088945723216822</c:v>
                </c:pt>
                <c:pt idx="2">
                  <c:v>3.0974708724069339E-2</c:v>
                </c:pt>
                <c:pt idx="3">
                  <c:v>0.31372549019607843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7F-4389-9D29-FD5F1E0E34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BB-4340-9D03-CE0DBB79029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ED-46BE-9A8F-7840D59287D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5ED-46BE-9A8F-7840D59287DE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ED-46BE-9A8F-7840D59287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Enroll.'!$B$47:$B$50</c:f>
              <c:numCache>
                <c:formatCode>0.0%</c:formatCode>
                <c:ptCount val="4"/>
                <c:pt idx="0">
                  <c:v>2.4556616643929059E-2</c:v>
                </c:pt>
                <c:pt idx="1">
                  <c:v>0.17144156434743066</c:v>
                </c:pt>
                <c:pt idx="2">
                  <c:v>0.12414733969986358</c:v>
                </c:pt>
                <c:pt idx="3">
                  <c:v>0.67985447930877674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D-46BE-9A8F-7840D59287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94-428A-AA8E-70CAC6842F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538-4F38-B639-A037FA4C26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38-4F38-B639-A037FA4C26C6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538-4F38-B639-A037FA4C26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94-428A-AA8E-70CAC6842F5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8-4F38-B639-A037FA4C26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8-4F38-B639-A037FA4C2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 15 Exclusively DE Enroll.'!$A$53:$A$57</c:f>
              <c:strCache>
                <c:ptCount val="5"/>
                <c:pt idx="0">
                  <c:v>First-time, FT</c:v>
                </c:pt>
                <c:pt idx="1">
                  <c:v>First-time, PT</c:v>
                </c:pt>
                <c:pt idx="2">
                  <c:v>Non-First Time, FT</c:v>
                </c:pt>
                <c:pt idx="3">
                  <c:v>Non-First Time, PT</c:v>
                </c:pt>
                <c:pt idx="4">
                  <c:v>Ashford University</c:v>
                </c:pt>
              </c:strCache>
            </c:strRef>
          </c:cat>
          <c:val>
            <c:numRef>
              <c:f>'Top 15 Exclusively DE Enroll.'!$B$53:$B$57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8-4F38-B639-A037FA4C26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CE-4BEA-AB25-D1931D5C6A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CE-4BEA-AB25-D1931D5C6A2D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B0-48C3-ADF0-11385BD550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CE-4BEA-AB25-D1931D5C6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Enroll.'!$B$59:$B$62</c:f>
              <c:numCache>
                <c:formatCode>0.0%</c:formatCode>
                <c:ptCount val="4"/>
                <c:pt idx="0">
                  <c:v>0.152144152144152</c:v>
                </c:pt>
                <c:pt idx="1">
                  <c:v>0</c:v>
                </c:pt>
                <c:pt idx="2">
                  <c:v>0.84785584785584789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8C3-ADF0-11385BD550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6-4309-97C7-9480A4309E9D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EE-4991-B2BB-BA3B5C5EB48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EE-4991-B2BB-BA3B5C5EB48F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EE-4991-B2BB-BA3B5C5EB4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Enroll.'!$B$65:$B$68</c:f>
              <c:numCache>
                <c:formatCode>0.0%</c:formatCode>
                <c:ptCount val="4"/>
                <c:pt idx="0">
                  <c:v>8.8809946714031966E-3</c:v>
                </c:pt>
                <c:pt idx="1">
                  <c:v>0.12078152753108348</c:v>
                </c:pt>
                <c:pt idx="2">
                  <c:v>6.216696269982238E-2</c:v>
                </c:pt>
                <c:pt idx="3">
                  <c:v>0.80817051509769089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E-4991-B2BB-BA3B5C5EB4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C1-4A06-8CA0-DE4BD62A19A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2F6-43F2-AB7F-1024120C22B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12F6-43F2-AB7F-1024120C22B2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2F6-43F2-AB7F-1024120C2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Enroll.'!$B$71:$B$74</c:f>
              <c:numCache>
                <c:formatCode>0.0%</c:formatCode>
                <c:ptCount val="4"/>
                <c:pt idx="0">
                  <c:v>4.5121151285058341E-3</c:v>
                </c:pt>
                <c:pt idx="1">
                  <c:v>0.3133236597825439</c:v>
                </c:pt>
                <c:pt idx="2">
                  <c:v>2.4667554513108987E-2</c:v>
                </c:pt>
                <c:pt idx="3">
                  <c:v>0.65749667057584127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3F2-AB7F-1024120C22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5F-46B8-A3A4-E67E95A0C6F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CD-4995-9F22-6E631F32B15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CD-4995-9F22-6E631F32B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5F-46B8-A3A4-E67E95A0C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Enroll.'!$B$77:$B$80</c:f>
              <c:numCache>
                <c:formatCode>0.0%</c:formatCode>
                <c:ptCount val="4"/>
                <c:pt idx="0">
                  <c:v>0.76689014956162971</c:v>
                </c:pt>
                <c:pt idx="1">
                  <c:v>5.9824651882413614E-2</c:v>
                </c:pt>
                <c:pt idx="2">
                  <c:v>0.16400206291903044</c:v>
                </c:pt>
                <c:pt idx="3">
                  <c:v>9.283135636926251E-3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D-4995-9F22-6E631F32B15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E-490D-8B37-66801BAD1576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F-45EA-B78C-93C00635332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71F-45EA-B78C-93C00635332A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71F-45EA-B78C-93C006353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Enroll.'!$B$89:$B$92</c:f>
              <c:numCache>
                <c:formatCode>0.0%</c:formatCode>
                <c:ptCount val="4"/>
                <c:pt idx="0">
                  <c:v>0.38062015503875968</c:v>
                </c:pt>
                <c:pt idx="1">
                  <c:v>2.3514211886304908E-2</c:v>
                </c:pt>
                <c:pt idx="2">
                  <c:v>0.55374677002583983</c:v>
                </c:pt>
                <c:pt idx="3">
                  <c:v>4.2118863049095609E-2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F-45EA-B78C-93C00635332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23-489B-9F21-793C65B1F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23-489B-9F21-793C65B1FB4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D6-420B-BCBC-388597E605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23-489B-9F21-793C65B1FB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Enroll.'!$B$5:$B$8</c:f>
              <c:numCache>
                <c:formatCode>0.0%</c:formatCode>
                <c:ptCount val="4"/>
                <c:pt idx="0">
                  <c:v>0.52976325356400433</c:v>
                </c:pt>
                <c:pt idx="1">
                  <c:v>0</c:v>
                </c:pt>
                <c:pt idx="2">
                  <c:v>0.47023674643599572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6-420B-BCBC-388597E605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2B-4FE8-AE85-6521387D5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2B-4FE8-AE85-6521387D51BD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4AA-4C63-A1E4-EA7854F821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2B-4FE8-AE85-6521387D51BD}"/>
              </c:ext>
            </c:extLst>
          </c:dPt>
          <c:dLbls>
            <c:dLbl>
              <c:idx val="1"/>
              <c:layout>
                <c:manualLayout>
                  <c:x val="2.8532953481317347E-2"/>
                  <c:y val="4.310670843563909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B-4FE8-AE85-6521387D51BD}"/>
                </c:ext>
              </c:extLst>
            </c:dLbl>
            <c:dLbl>
              <c:idx val="3"/>
              <c:layout>
                <c:manualLayout>
                  <c:x val="-0.20351996201479841"/>
                  <c:y val="1.08779950893235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B-4FE8-AE85-6521387D5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Enroll.'!$B$11:$B$14</c:f>
              <c:numCache>
                <c:formatCode>0%</c:formatCode>
                <c:ptCount val="4"/>
                <c:pt idx="0" formatCode="0.0%">
                  <c:v>6.7917021881216261E-2</c:v>
                </c:pt>
                <c:pt idx="1">
                  <c:v>0</c:v>
                </c:pt>
                <c:pt idx="2" formatCode="0.0%">
                  <c:v>0.93208297811878371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A-4C63-A1E4-EA7854F821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8-4ED9-9A7C-99AD7C8174D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8-4ED9-9A7C-99AD7C8174D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8-4ED9-9A7C-99AD7C8174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8-4ED9-9A7C-99AD7C817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Enroll.'!$F$17:$F$20</c:f>
              <c:numCache>
                <c:formatCode>0.0%</c:formatCode>
                <c:ptCount val="4"/>
                <c:pt idx="0">
                  <c:v>0.55716004813477737</c:v>
                </c:pt>
                <c:pt idx="1">
                  <c:v>0.31167268351383876</c:v>
                </c:pt>
                <c:pt idx="2">
                  <c:v>4.8134777376654635E-3</c:v>
                </c:pt>
                <c:pt idx="3">
                  <c:v>0.1263537906137184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18-4ED9-9A7C-99AD7C8174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F-4EFF-9DA1-5256EADC06B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F-4EFF-9DA1-5256EADC06B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6F-4EFF-9DA1-5256EADC06B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6F-4EFF-9DA1-5256EADC06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Enroll.'!$F$23:$F$26</c:f>
              <c:numCache>
                <c:formatCode>0.0%</c:formatCode>
                <c:ptCount val="4"/>
                <c:pt idx="0">
                  <c:v>0.52360097323600974</c:v>
                </c:pt>
                <c:pt idx="1">
                  <c:v>0.22124898621248987</c:v>
                </c:pt>
                <c:pt idx="2">
                  <c:v>1.2489862124898622E-2</c:v>
                </c:pt>
                <c:pt idx="3">
                  <c:v>0.24266017842660179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6F-4EFF-9DA1-5256EADC06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6A-4E46-81BA-F0A027762DC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6A-4E46-81BA-F0A027762DC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6A-4E46-81BA-F0A027762DC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6A-4E46-81BA-F0A027762D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Enroll.'!$F$29:$F$32</c:f>
              <c:numCache>
                <c:formatCode>0.0%</c:formatCode>
                <c:ptCount val="4"/>
                <c:pt idx="0">
                  <c:v>0.30307262569832405</c:v>
                </c:pt>
                <c:pt idx="1">
                  <c:v>0.1653631284916201</c:v>
                </c:pt>
                <c:pt idx="2">
                  <c:v>7.2625698324022348E-3</c:v>
                </c:pt>
                <c:pt idx="3">
                  <c:v>0.52430167597765365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6A-4E46-81BA-F0A02776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D-4412-947D-B8DD6826468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D-4412-947D-B8DD6826468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D-4412-947D-B8DD6826468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D-4412-947D-B8DD682646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Enroll.'!$F$35:$F$38</c:f>
              <c:numCache>
                <c:formatCode>0.0%</c:formatCode>
                <c:ptCount val="4"/>
                <c:pt idx="0">
                  <c:v>0.30728476821192052</c:v>
                </c:pt>
                <c:pt idx="1">
                  <c:v>0.26092715231788077</c:v>
                </c:pt>
                <c:pt idx="2">
                  <c:v>5.2980132450331126E-3</c:v>
                </c:pt>
                <c:pt idx="3">
                  <c:v>0.42649006622516555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FD-4412-947D-B8DD682646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58-4740-803E-292C8158F12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58-4740-803E-292C8158F12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58-4740-803E-292C8158F12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58-4740-803E-292C8158F12E}"/>
              </c:ext>
            </c:extLst>
          </c:dPt>
          <c:dLbls>
            <c:dLbl>
              <c:idx val="3"/>
              <c:layout>
                <c:manualLayout>
                  <c:x val="4.8574106808077555E-2"/>
                  <c:y val="1.3042941938204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58-4740-803E-292C8158F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Enroll.'!$F$41:$F$44</c:f>
              <c:numCache>
                <c:formatCode>0.0%</c:formatCode>
                <c:ptCount val="4"/>
                <c:pt idx="0">
                  <c:v>0.24035650287654436</c:v>
                </c:pt>
                <c:pt idx="1">
                  <c:v>0.28322172969914178</c:v>
                </c:pt>
                <c:pt idx="2">
                  <c:v>0.19480335754031877</c:v>
                </c:pt>
                <c:pt idx="3">
                  <c:v>0.2807695935112704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58-4740-803E-292C8158F1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FF-4874-BCF6-610C5AF2F3E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FF-4874-BCF6-610C5AF2F3E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FF-4874-BCF6-610C5AF2F3E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FF-4874-BCF6-610C5AF2F3E6}"/>
              </c:ext>
            </c:extLst>
          </c:dPt>
          <c:dLbls>
            <c:dLbl>
              <c:idx val="3"/>
              <c:layout>
                <c:manualLayout>
                  <c:x val="1.3552479665291665E-2"/>
                  <c:y val="2.3566346811150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FF-4874-BCF6-610C5AF2F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Enroll.'!$F$47:$F$50</c:f>
              <c:numCache>
                <c:formatCode>0.0%</c:formatCode>
                <c:ptCount val="4"/>
                <c:pt idx="0">
                  <c:v>0.24170077307867213</c:v>
                </c:pt>
                <c:pt idx="1">
                  <c:v>5.6844020009095041E-3</c:v>
                </c:pt>
                <c:pt idx="2">
                  <c:v>3.0241018644838562E-2</c:v>
                </c:pt>
                <c:pt idx="3">
                  <c:v>0.72237380627557979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FF-4874-BCF6-610C5AF2F3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D-416B-B099-E6DB9310DFD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D-416B-B099-E6DB9310DFD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D-416B-B099-E6DB9310DFD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D-416B-B099-E6DB9310DFD0}"/>
              </c:ext>
            </c:extLst>
          </c:dPt>
          <c:dLbls>
            <c:dLbl>
              <c:idx val="3"/>
              <c:layout>
                <c:manualLayout>
                  <c:x val="-1.042113454411165E-2"/>
                  <c:y val="9.76320478188401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9D-416B-B099-E6DB9310D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'Top 15 Exclusively DE Enroll.'!$F$53:$F$56</c:f>
              <c:numCache>
                <c:formatCode>0.0%</c:formatCode>
                <c:ptCount val="4"/>
                <c:pt idx="0">
                  <c:v>0.49828473413379076</c:v>
                </c:pt>
                <c:pt idx="1">
                  <c:v>0.241852487135506</c:v>
                </c:pt>
                <c:pt idx="2">
                  <c:v>6.6895368782161235E-2</c:v>
                </c:pt>
                <c:pt idx="3">
                  <c:v>0.19296740994854203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9D-416B-B099-E6DB9310DF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180974</xdr:rowOff>
    </xdr:from>
    <xdr:to>
      <xdr:col>3</xdr:col>
      <xdr:colOff>1876425</xdr:colOff>
      <xdr:row>7</xdr:row>
      <xdr:rowOff>171449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D9729E5E-6F59-49C9-92D9-1DE94B3A3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8</xdr:row>
      <xdr:rowOff>19051</xdr:rowOff>
    </xdr:from>
    <xdr:to>
      <xdr:col>4</xdr:col>
      <xdr:colOff>28575</xdr:colOff>
      <xdr:row>13</xdr:row>
      <xdr:rowOff>161926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C40E194B-1E76-4F10-83B7-696D6C879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19049</xdr:colOff>
      <xdr:row>14</xdr:row>
      <xdr:rowOff>76200</xdr:rowOff>
    </xdr:from>
    <xdr:to>
      <xdr:col>4</xdr:col>
      <xdr:colOff>28575</xdr:colOff>
      <xdr:row>19</xdr:row>
      <xdr:rowOff>161925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825AA28C-E9A1-4BF7-8031-B6C8030CD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</xdr:colOff>
      <xdr:row>20</xdr:row>
      <xdr:rowOff>114299</xdr:rowOff>
    </xdr:from>
    <xdr:to>
      <xdr:col>3</xdr:col>
      <xdr:colOff>1876425</xdr:colOff>
      <xdr:row>25</xdr:row>
      <xdr:rowOff>123825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30D79065-39B2-4055-A9C9-B51B5F451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26</xdr:row>
      <xdr:rowOff>28575</xdr:rowOff>
    </xdr:from>
    <xdr:to>
      <xdr:col>4</xdr:col>
      <xdr:colOff>0</xdr:colOff>
      <xdr:row>31</xdr:row>
      <xdr:rowOff>171450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8E1B2551-8034-47D9-896F-EDBA94F9C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54292</xdr:colOff>
      <xdr:row>32</xdr:row>
      <xdr:rowOff>19050</xdr:rowOff>
    </xdr:from>
    <xdr:to>
      <xdr:col>3</xdr:col>
      <xdr:colOff>1916429</xdr:colOff>
      <xdr:row>37</xdr:row>
      <xdr:rowOff>161925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FE276A0F-C470-471D-B906-DD69DECFB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</xdr:colOff>
      <xdr:row>38</xdr:row>
      <xdr:rowOff>66677</xdr:rowOff>
    </xdr:from>
    <xdr:to>
      <xdr:col>3</xdr:col>
      <xdr:colOff>1885950</xdr:colOff>
      <xdr:row>43</xdr:row>
      <xdr:rowOff>161926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28473287-B2DA-4DC5-860E-28DCA19CF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38101</xdr:colOff>
      <xdr:row>44</xdr:row>
      <xdr:rowOff>28575</xdr:rowOff>
    </xdr:from>
    <xdr:to>
      <xdr:col>4</xdr:col>
      <xdr:colOff>0</xdr:colOff>
      <xdr:row>49</xdr:row>
      <xdr:rowOff>152400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D11C945-5CA1-4EE0-AB78-43D62B199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50</xdr:row>
      <xdr:rowOff>38100</xdr:rowOff>
    </xdr:from>
    <xdr:to>
      <xdr:col>3</xdr:col>
      <xdr:colOff>1895475</xdr:colOff>
      <xdr:row>55</xdr:row>
      <xdr:rowOff>209550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4D9957E4-FFB7-472E-B1F4-D6016872D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38100</xdr:colOff>
      <xdr:row>56</xdr:row>
      <xdr:rowOff>19050</xdr:rowOff>
    </xdr:from>
    <xdr:to>
      <xdr:col>3</xdr:col>
      <xdr:colOff>1895475</xdr:colOff>
      <xdr:row>61</xdr:row>
      <xdr:rowOff>161925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2A8E7309-3551-4116-A5CA-38CB056DE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1971676</xdr:colOff>
      <xdr:row>62</xdr:row>
      <xdr:rowOff>38100</xdr:rowOff>
    </xdr:from>
    <xdr:to>
      <xdr:col>3</xdr:col>
      <xdr:colOff>1866900</xdr:colOff>
      <xdr:row>67</xdr:row>
      <xdr:rowOff>152400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5959C242-1BD4-44A0-B78F-87CD6098B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28576</xdr:colOff>
      <xdr:row>68</xdr:row>
      <xdr:rowOff>28574</xdr:rowOff>
    </xdr:from>
    <xdr:to>
      <xdr:col>3</xdr:col>
      <xdr:colOff>1895476</xdr:colOff>
      <xdr:row>73</xdr:row>
      <xdr:rowOff>95250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43BA4FB8-9086-4E96-B658-EE9F8616D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28575</xdr:colOff>
      <xdr:row>74</xdr:row>
      <xdr:rowOff>19049</xdr:rowOff>
    </xdr:from>
    <xdr:to>
      <xdr:col>3</xdr:col>
      <xdr:colOff>1895475</xdr:colOff>
      <xdr:row>79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AFE4614-DC93-43FA-A2EC-DA99056E2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42860</xdr:colOff>
      <xdr:row>86</xdr:row>
      <xdr:rowOff>47625</xdr:rowOff>
    </xdr:from>
    <xdr:to>
      <xdr:col>3</xdr:col>
      <xdr:colOff>1943099</xdr:colOff>
      <xdr:row>91</xdr:row>
      <xdr:rowOff>114300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7263F440-0938-4C49-A486-B3AA57BB7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57150</xdr:colOff>
      <xdr:row>14</xdr:row>
      <xdr:rowOff>28576</xdr:rowOff>
    </xdr:from>
    <xdr:to>
      <xdr:col>2</xdr:col>
      <xdr:colOff>1933575</xdr:colOff>
      <xdr:row>20</xdr:row>
      <xdr:rowOff>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2D498120-137C-4C9C-B3D9-1283F7BEB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80962</xdr:colOff>
      <xdr:row>20</xdr:row>
      <xdr:rowOff>47626</xdr:rowOff>
    </xdr:from>
    <xdr:to>
      <xdr:col>2</xdr:col>
      <xdr:colOff>1952625</xdr:colOff>
      <xdr:row>25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D66000-190C-4B98-A333-30BEABF33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85726</xdr:colOff>
      <xdr:row>26</xdr:row>
      <xdr:rowOff>104775</xdr:rowOff>
    </xdr:from>
    <xdr:to>
      <xdr:col>2</xdr:col>
      <xdr:colOff>1962150</xdr:colOff>
      <xdr:row>31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95795E-DC19-4B1F-AF5B-0C711E256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123825</xdr:colOff>
      <xdr:row>32</xdr:row>
      <xdr:rowOff>38100</xdr:rowOff>
    </xdr:from>
    <xdr:to>
      <xdr:col>3</xdr:col>
      <xdr:colOff>0</xdr:colOff>
      <xdr:row>37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B759A9-7A7F-410E-B94A-3379D407E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76201</xdr:colOff>
      <xdr:row>38</xdr:row>
      <xdr:rowOff>38100</xdr:rowOff>
    </xdr:from>
    <xdr:to>
      <xdr:col>2</xdr:col>
      <xdr:colOff>1971675</xdr:colOff>
      <xdr:row>43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8F78E5-0F8F-411E-A692-6A513A9C4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152400</xdr:colOff>
      <xdr:row>44</xdr:row>
      <xdr:rowOff>47625</xdr:rowOff>
    </xdr:from>
    <xdr:to>
      <xdr:col>3</xdr:col>
      <xdr:colOff>28575</xdr:colOff>
      <xdr:row>49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DBB33C-AAEA-44E8-9087-08FBF3291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180976</xdr:colOff>
      <xdr:row>50</xdr:row>
      <xdr:rowOff>38100</xdr:rowOff>
    </xdr:from>
    <xdr:to>
      <xdr:col>2</xdr:col>
      <xdr:colOff>1914526</xdr:colOff>
      <xdr:row>55</xdr:row>
      <xdr:rowOff>209549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EFC614-5E7D-44CB-8776-E62B800C9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128587</xdr:colOff>
      <xdr:row>56</xdr:row>
      <xdr:rowOff>28575</xdr:rowOff>
    </xdr:from>
    <xdr:to>
      <xdr:col>3</xdr:col>
      <xdr:colOff>47625</xdr:colOff>
      <xdr:row>61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F0ACBB-8F99-4A74-96D7-B5DF4A5BF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76200</xdr:colOff>
      <xdr:row>62</xdr:row>
      <xdr:rowOff>28575</xdr:rowOff>
    </xdr:from>
    <xdr:to>
      <xdr:col>2</xdr:col>
      <xdr:colOff>1933576</xdr:colOff>
      <xdr:row>67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E8C9367-5B85-48ED-92B3-02249AAD7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80962</xdr:colOff>
      <xdr:row>68</xdr:row>
      <xdr:rowOff>9525</xdr:rowOff>
    </xdr:from>
    <xdr:to>
      <xdr:col>2</xdr:col>
      <xdr:colOff>1962150</xdr:colOff>
      <xdr:row>73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1844F43-42FB-4849-8144-A3CBF7A82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61912</xdr:colOff>
      <xdr:row>74</xdr:row>
      <xdr:rowOff>28574</xdr:rowOff>
    </xdr:from>
    <xdr:to>
      <xdr:col>3</xdr:col>
      <xdr:colOff>0</xdr:colOff>
      <xdr:row>79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DD3E4F5-A5A4-4EEA-9270-485E296FB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123825</xdr:colOff>
      <xdr:row>86</xdr:row>
      <xdr:rowOff>38100</xdr:rowOff>
    </xdr:from>
    <xdr:to>
      <xdr:col>2</xdr:col>
      <xdr:colOff>2219325</xdr:colOff>
      <xdr:row>91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E171E9E-0332-489C-81B0-AAE782982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47624</xdr:colOff>
      <xdr:row>2</xdr:row>
      <xdr:rowOff>228600</xdr:rowOff>
    </xdr:from>
    <xdr:to>
      <xdr:col>2</xdr:col>
      <xdr:colOff>1943099</xdr:colOff>
      <xdr:row>7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2A760CF-E918-47F3-9363-3DCA6F545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76200</xdr:colOff>
      <xdr:row>8</xdr:row>
      <xdr:rowOff>66675</xdr:rowOff>
    </xdr:from>
    <xdr:to>
      <xdr:col>2</xdr:col>
      <xdr:colOff>1971675</xdr:colOff>
      <xdr:row>13</xdr:row>
      <xdr:rowOff>171450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5B8967E-B710-4B6C-A54D-CE76B9A1A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nc-sa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7F80-39CD-405F-AC78-43B1FB67083D}">
  <dimension ref="A1:AG104"/>
  <sheetViews>
    <sheetView showGridLines="0" tabSelected="1" zoomScaleNormal="100" workbookViewId="0"/>
  </sheetViews>
  <sheetFormatPr defaultRowHeight="14.4" x14ac:dyDescent="0.3"/>
  <cols>
    <col min="1" max="1" width="17.6640625" customWidth="1"/>
    <col min="2" max="2" width="6.6640625" customWidth="1"/>
    <col min="3" max="3" width="29.6640625" customWidth="1"/>
    <col min="4" max="4" width="28.5546875" style="48" customWidth="1"/>
    <col min="5" max="5" width="12.44140625" customWidth="1"/>
    <col min="6" max="6" width="7.5546875" style="49" customWidth="1"/>
    <col min="7" max="7" width="17.109375" customWidth="1"/>
    <col min="8" max="8" width="11.5546875" customWidth="1"/>
  </cols>
  <sheetData>
    <row r="1" spans="1:33" ht="21.6" thickBot="1" x14ac:dyDescent="0.45">
      <c r="A1" s="1" t="s">
        <v>0</v>
      </c>
      <c r="B1" s="1"/>
      <c r="C1" s="1"/>
    </row>
    <row r="2" spans="1:33" ht="63.75" customHeight="1" x14ac:dyDescent="0.35">
      <c r="A2" s="58"/>
      <c r="B2" s="100" t="s">
        <v>51</v>
      </c>
      <c r="C2" s="100"/>
      <c r="D2" s="92" t="s">
        <v>52</v>
      </c>
      <c r="E2" s="59"/>
      <c r="F2" s="59"/>
      <c r="G2" s="60"/>
      <c r="H2" s="50" t="s">
        <v>44</v>
      </c>
      <c r="I2" s="93" t="s">
        <v>1</v>
      </c>
      <c r="J2" s="94"/>
      <c r="K2" s="3"/>
      <c r="L2" s="93" t="s">
        <v>2</v>
      </c>
      <c r="M2" s="94"/>
      <c r="N2" s="94"/>
      <c r="O2" s="4"/>
      <c r="P2" s="4"/>
      <c r="Q2" s="4"/>
      <c r="R2" s="4"/>
      <c r="S2" s="4"/>
      <c r="T2" s="4"/>
      <c r="U2" s="4"/>
      <c r="V2" s="5"/>
      <c r="W2" s="6"/>
      <c r="X2" s="95" t="s">
        <v>1</v>
      </c>
      <c r="Y2" s="96"/>
      <c r="Z2" s="96"/>
      <c r="AA2" s="96"/>
      <c r="AB2" s="96"/>
      <c r="AC2" s="2"/>
      <c r="AD2" s="97" t="s">
        <v>2</v>
      </c>
      <c r="AE2" s="98"/>
      <c r="AF2" s="98"/>
      <c r="AG2" s="2"/>
    </row>
    <row r="3" spans="1:33" ht="83.25" customHeight="1" thickBot="1" x14ac:dyDescent="0.4">
      <c r="A3" s="61" t="s">
        <v>3</v>
      </c>
      <c r="B3" s="62"/>
      <c r="C3" s="62"/>
      <c r="D3" s="63"/>
      <c r="E3" s="52"/>
      <c r="F3" s="53"/>
      <c r="G3" s="52"/>
      <c r="H3" s="101" t="s">
        <v>4</v>
      </c>
      <c r="I3" s="56" t="s">
        <v>5</v>
      </c>
      <c r="J3" s="56" t="s">
        <v>6</v>
      </c>
      <c r="K3" s="57" t="s">
        <v>7</v>
      </c>
      <c r="L3" s="7" t="s">
        <v>8</v>
      </c>
      <c r="M3" s="7" t="s">
        <v>9</v>
      </c>
      <c r="N3" s="7" t="s">
        <v>10</v>
      </c>
      <c r="O3" s="8" t="s">
        <v>11</v>
      </c>
      <c r="P3" s="9"/>
      <c r="U3" s="10" t="s">
        <v>12</v>
      </c>
      <c r="V3" s="10" t="s">
        <v>13</v>
      </c>
      <c r="W3" s="11"/>
      <c r="X3" s="12" t="s">
        <v>14</v>
      </c>
      <c r="Y3" s="13" t="s">
        <v>15</v>
      </c>
      <c r="Z3" s="13"/>
      <c r="AA3" s="13" t="s">
        <v>16</v>
      </c>
      <c r="AB3" s="13" t="s">
        <v>17</v>
      </c>
      <c r="AD3" s="14" t="s">
        <v>8</v>
      </c>
      <c r="AE3" s="15" t="s">
        <v>9</v>
      </c>
      <c r="AF3" s="15" t="s">
        <v>10</v>
      </c>
      <c r="AG3" s="16" t="s">
        <v>18</v>
      </c>
    </row>
    <row r="4" spans="1:33" ht="15" thickTop="1" x14ac:dyDescent="0.3">
      <c r="A4" s="52"/>
      <c r="B4" s="52"/>
      <c r="C4" s="52"/>
      <c r="D4" s="63"/>
      <c r="E4" s="52"/>
      <c r="F4" s="53"/>
      <c r="G4" s="52" t="s">
        <v>19</v>
      </c>
      <c r="H4" s="51">
        <f>SUM(H5:H8)</f>
        <v>203002</v>
      </c>
      <c r="I4" s="18">
        <f>Y4/X4</f>
        <v>0.27704160550142365</v>
      </c>
      <c r="J4" s="18">
        <f>(AB4/AA4)-I4</f>
        <v>8.1975760242731788E-3</v>
      </c>
      <c r="K4" s="18">
        <f>AB4/AA4</f>
        <v>0.28523918152569683</v>
      </c>
      <c r="L4" s="18">
        <f>AD4/AA4</f>
        <v>0</v>
      </c>
      <c r="M4" s="18">
        <f>AE4/AA4</f>
        <v>4.6264590097702535E-3</v>
      </c>
      <c r="N4" s="18">
        <f>AF4/AA4</f>
        <v>0.71013435946453296</v>
      </c>
      <c r="O4" s="18">
        <f>AG4/AA4</f>
        <v>0.71476081847430317</v>
      </c>
      <c r="X4" s="9">
        <f>SUM(X5:X8)</f>
        <v>203002</v>
      </c>
      <c r="Y4" s="9">
        <f>SUM(Y5:Y8)</f>
        <v>56240</v>
      </c>
      <c r="AA4" s="9">
        <f t="shared" ref="AA4:AB4" si="0">SUM(AA5:AA8)</f>
        <v>202963</v>
      </c>
      <c r="AB4" s="9">
        <f t="shared" si="0"/>
        <v>57893</v>
      </c>
      <c r="AD4" s="9">
        <f t="shared" ref="AD4:AF4" si="1">SUM(AD5:AD8)</f>
        <v>0</v>
      </c>
      <c r="AE4" s="9">
        <f t="shared" si="1"/>
        <v>939</v>
      </c>
      <c r="AF4" s="9">
        <f t="shared" si="1"/>
        <v>144131</v>
      </c>
      <c r="AG4" s="9">
        <f>SUM(AG5:AG8)</f>
        <v>145070</v>
      </c>
    </row>
    <row r="5" spans="1:33" x14ac:dyDescent="0.3">
      <c r="A5" s="45" t="s">
        <v>21</v>
      </c>
      <c r="B5" s="20">
        <v>0.52976325356400433</v>
      </c>
      <c r="C5" s="52"/>
      <c r="D5" s="63"/>
      <c r="E5" s="19" t="s">
        <v>20</v>
      </c>
      <c r="F5" s="20">
        <f>K4</f>
        <v>0.28523918152569683</v>
      </c>
      <c r="G5" s="45" t="s">
        <v>21</v>
      </c>
      <c r="H5" s="51">
        <f>X5</f>
        <v>107543</v>
      </c>
      <c r="I5" s="18">
        <f>Y5/X5</f>
        <v>0.19836716476200217</v>
      </c>
      <c r="J5" s="18">
        <f t="shared" ref="J5:J7" si="2">(AB5/AA5)-I5</f>
        <v>5.0108428459554877E-3</v>
      </c>
      <c r="K5" s="18">
        <f t="shared" ref="K5:K7" si="3">AB5/AA5</f>
        <v>0.20337800760795766</v>
      </c>
      <c r="L5" s="18">
        <f>AD5/AA5</f>
        <v>0</v>
      </c>
      <c r="M5" s="18">
        <f>AE5/AA5</f>
        <v>3.655167923808815E-3</v>
      </c>
      <c r="N5" s="18">
        <f>AF5/AA5</f>
        <v>0.79296682446823352</v>
      </c>
      <c r="O5" s="18">
        <f>AG5/AA5</f>
        <v>0.79662199239204234</v>
      </c>
      <c r="X5">
        <v>107543</v>
      </c>
      <c r="Y5">
        <v>21333</v>
      </c>
      <c r="AA5" s="21">
        <v>107519</v>
      </c>
      <c r="AB5" s="21">
        <v>21867</v>
      </c>
      <c r="AD5" s="21">
        <v>0</v>
      </c>
      <c r="AE5" s="21">
        <v>393</v>
      </c>
      <c r="AF5" s="21">
        <v>85259</v>
      </c>
      <c r="AG5" s="21">
        <v>85652</v>
      </c>
    </row>
    <row r="6" spans="1:33" x14ac:dyDescent="0.3">
      <c r="A6" s="46" t="s">
        <v>24</v>
      </c>
      <c r="B6" s="54">
        <v>0</v>
      </c>
      <c r="C6" s="52"/>
      <c r="D6" s="63"/>
      <c r="E6" s="106" t="s">
        <v>23</v>
      </c>
      <c r="F6" s="107">
        <f>L4</f>
        <v>0</v>
      </c>
      <c r="G6" s="46" t="s">
        <v>24</v>
      </c>
      <c r="H6" s="44" t="str">
        <f>X6</f>
        <v>n/a</v>
      </c>
      <c r="I6" s="22" t="str">
        <f t="shared" ref="I6:I8" si="4">Y6</f>
        <v>n/a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X6" s="24" t="s">
        <v>25</v>
      </c>
      <c r="Y6" s="24" t="s">
        <v>25</v>
      </c>
      <c r="AA6" s="24" t="s">
        <v>25</v>
      </c>
      <c r="AB6" s="24" t="s">
        <v>25</v>
      </c>
      <c r="AD6" s="24" t="s">
        <v>25</v>
      </c>
      <c r="AE6" s="24" t="s">
        <v>25</v>
      </c>
      <c r="AF6" s="24" t="s">
        <v>25</v>
      </c>
      <c r="AG6" s="24" t="s">
        <v>25</v>
      </c>
    </row>
    <row r="7" spans="1:33" x14ac:dyDescent="0.3">
      <c r="A7" s="47" t="s">
        <v>48</v>
      </c>
      <c r="B7" s="55">
        <v>0.47023674643599572</v>
      </c>
      <c r="C7" s="52"/>
      <c r="D7" s="63"/>
      <c r="E7" s="25" t="s">
        <v>26</v>
      </c>
      <c r="F7" s="26">
        <f>M4</f>
        <v>4.6264590097702535E-3</v>
      </c>
      <c r="G7" s="47" t="s">
        <v>48</v>
      </c>
      <c r="H7" s="51">
        <f>X7</f>
        <v>95459</v>
      </c>
      <c r="I7" s="18">
        <f>Y7/X7</f>
        <v>0.3656753161042961</v>
      </c>
      <c r="J7" s="18">
        <f t="shared" si="2"/>
        <v>1.1781621995532066E-2</v>
      </c>
      <c r="K7" s="18">
        <f t="shared" si="3"/>
        <v>0.37745693809982817</v>
      </c>
      <c r="L7" s="18">
        <f t="shared" ref="L7" si="5">AD7/AA7</f>
        <v>0</v>
      </c>
      <c r="M7" s="18">
        <f t="shared" ref="M7" si="6">AE7/AA7</f>
        <v>5.7206319936297725E-3</v>
      </c>
      <c r="N7" s="18">
        <f t="shared" ref="N7" si="7">AF7/AA7</f>
        <v>0.61682242990654201</v>
      </c>
      <c r="O7" s="18">
        <f t="shared" ref="O7" si="8">AG7/AA7</f>
        <v>0.62254306190017183</v>
      </c>
      <c r="X7" s="21">
        <v>95459</v>
      </c>
      <c r="Y7" s="21">
        <v>34907</v>
      </c>
      <c r="AA7" s="21">
        <v>95444</v>
      </c>
      <c r="AB7" s="21">
        <v>36026</v>
      </c>
      <c r="AD7" s="21">
        <v>0</v>
      </c>
      <c r="AE7" s="21">
        <v>546</v>
      </c>
      <c r="AF7" s="21">
        <v>58872</v>
      </c>
      <c r="AG7" s="21">
        <v>59418</v>
      </c>
    </row>
    <row r="8" spans="1:33" ht="15" thickBot="1" x14ac:dyDescent="0.35">
      <c r="A8" s="64" t="s">
        <v>49</v>
      </c>
      <c r="B8" s="65">
        <v>0</v>
      </c>
      <c r="C8" s="66"/>
      <c r="D8" s="67"/>
      <c r="E8" s="86" t="s">
        <v>27</v>
      </c>
      <c r="F8" s="87">
        <f>N4</f>
        <v>0.71013435946453296</v>
      </c>
      <c r="G8" s="64" t="s">
        <v>49</v>
      </c>
      <c r="H8" s="28" t="str">
        <f>X8</f>
        <v>n/a</v>
      </c>
      <c r="I8" s="28" t="str">
        <f t="shared" si="4"/>
        <v>n/a</v>
      </c>
      <c r="J8" s="29" t="s">
        <v>25</v>
      </c>
      <c r="K8" s="30" t="s">
        <v>25</v>
      </c>
      <c r="L8" s="30" t="s">
        <v>25</v>
      </c>
      <c r="M8" s="30" t="s">
        <v>25</v>
      </c>
      <c r="N8" s="30" t="s">
        <v>25</v>
      </c>
      <c r="O8" s="30" t="s">
        <v>25</v>
      </c>
      <c r="P8" s="16"/>
      <c r="Q8" s="27"/>
      <c r="R8" s="27"/>
      <c r="S8" s="27"/>
      <c r="T8" s="27"/>
      <c r="U8" s="16" t="s">
        <v>22</v>
      </c>
      <c r="V8" s="16" t="s">
        <v>22</v>
      </c>
      <c r="W8" s="31"/>
      <c r="X8" s="32" t="s">
        <v>25</v>
      </c>
      <c r="Y8" s="32" t="s">
        <v>25</v>
      </c>
      <c r="Z8" s="27"/>
      <c r="AA8" s="32" t="s">
        <v>25</v>
      </c>
      <c r="AB8" s="32" t="s">
        <v>25</v>
      </c>
      <c r="AC8" s="27"/>
      <c r="AD8" s="32" t="s">
        <v>25</v>
      </c>
      <c r="AE8" s="32" t="s">
        <v>25</v>
      </c>
      <c r="AF8" s="32" t="s">
        <v>25</v>
      </c>
      <c r="AG8" s="32" t="s">
        <v>25</v>
      </c>
    </row>
    <row r="9" spans="1:33" ht="71.25" customHeight="1" thickTop="1" x14ac:dyDescent="0.35">
      <c r="A9" s="61" t="s">
        <v>28</v>
      </c>
      <c r="B9" s="62"/>
      <c r="C9" s="62"/>
      <c r="D9" s="63"/>
      <c r="E9" s="52"/>
      <c r="F9" s="53"/>
      <c r="G9" s="52"/>
      <c r="H9" s="52"/>
    </row>
    <row r="10" spans="1:33" x14ac:dyDescent="0.3">
      <c r="A10" s="52"/>
      <c r="B10" s="52"/>
      <c r="C10" s="52"/>
      <c r="D10" s="63"/>
      <c r="E10" s="52"/>
      <c r="F10" s="53"/>
      <c r="G10" s="52" t="s">
        <v>19</v>
      </c>
      <c r="H10" s="51">
        <f>SUM(H11:H14)</f>
        <v>7038</v>
      </c>
      <c r="I10" s="18">
        <f>Y10/X10</f>
        <v>0.38789428815004262</v>
      </c>
      <c r="J10" s="18">
        <f t="shared" ref="J10:J73" si="9">(AB10/AA10)-I10</f>
        <v>3.6516055697641381E-2</v>
      </c>
      <c r="K10" s="18">
        <f t="shared" ref="K10:K73" si="10">AB10/AA10</f>
        <v>0.424410343847684</v>
      </c>
      <c r="L10" s="18">
        <f>AD10/AA10</f>
        <v>0.23088945723216822</v>
      </c>
      <c r="M10" s="18">
        <f>AE10/AA10</f>
        <v>3.0974708724069339E-2</v>
      </c>
      <c r="N10" s="18">
        <f>AF10/AA10</f>
        <v>0.31372549019607843</v>
      </c>
      <c r="O10" s="18">
        <f>AG10/AA10</f>
        <v>0.57558965615231605</v>
      </c>
      <c r="X10" s="9">
        <f>SUM(X11:X14)</f>
        <v>7038</v>
      </c>
      <c r="Y10" s="9">
        <f>SUM(Y11:Y14)</f>
        <v>2730</v>
      </c>
      <c r="AA10">
        <f>SUM(AA11:AA14)</f>
        <v>7038</v>
      </c>
      <c r="AB10">
        <f>SUM(AB11:AB14)</f>
        <v>2987</v>
      </c>
      <c r="AD10">
        <f>SUM(AD11:AD14)</f>
        <v>1625</v>
      </c>
      <c r="AE10">
        <f>SUM(AE11:AE14)</f>
        <v>218</v>
      </c>
      <c r="AF10">
        <f>SUM(AF11:AF14)</f>
        <v>2208</v>
      </c>
      <c r="AG10">
        <f t="shared" ref="AG10" si="11">SUM(AG11:AG14)</f>
        <v>4051</v>
      </c>
    </row>
    <row r="11" spans="1:33" x14ac:dyDescent="0.3">
      <c r="A11" s="45" t="s">
        <v>21</v>
      </c>
      <c r="B11" s="20">
        <v>6.7917021881216261E-2</v>
      </c>
      <c r="C11" s="52"/>
      <c r="D11" s="63"/>
      <c r="E11" s="19" t="s">
        <v>20</v>
      </c>
      <c r="F11" s="20">
        <f>K10</f>
        <v>0.424410343847684</v>
      </c>
      <c r="G11" s="45" t="s">
        <v>21</v>
      </c>
      <c r="H11" s="51">
        <f>X11</f>
        <v>478</v>
      </c>
      <c r="I11" s="18">
        <f>Y11/X11</f>
        <v>0.16736401673640167</v>
      </c>
      <c r="J11" s="18">
        <f t="shared" si="9"/>
        <v>2.5104602510460261E-2</v>
      </c>
      <c r="K11" s="18">
        <f t="shared" si="10"/>
        <v>0.19246861924686193</v>
      </c>
      <c r="L11" s="18">
        <f>AD11/AA11</f>
        <v>9.2050209205020925E-2</v>
      </c>
      <c r="M11" s="18">
        <f>AE11/AA11</f>
        <v>0.12552301255230125</v>
      </c>
      <c r="N11" s="18">
        <f>AF11/AA11</f>
        <v>0.58995815899581594</v>
      </c>
      <c r="O11" s="18">
        <f>AG11/AA11</f>
        <v>0.80753138075313813</v>
      </c>
      <c r="X11" s="9">
        <v>478</v>
      </c>
      <c r="Y11">
        <v>80</v>
      </c>
      <c r="AA11">
        <v>478</v>
      </c>
      <c r="AB11">
        <v>92</v>
      </c>
      <c r="AD11">
        <v>44</v>
      </c>
      <c r="AE11">
        <v>60</v>
      </c>
      <c r="AF11">
        <v>282</v>
      </c>
      <c r="AG11">
        <v>386</v>
      </c>
    </row>
    <row r="12" spans="1:33" x14ac:dyDescent="0.3">
      <c r="A12" s="46" t="s">
        <v>24</v>
      </c>
      <c r="B12" s="69">
        <v>0</v>
      </c>
      <c r="C12" s="52"/>
      <c r="D12" s="63"/>
      <c r="E12" s="106" t="s">
        <v>23</v>
      </c>
      <c r="F12" s="107">
        <f>L10</f>
        <v>0.23088945723216822</v>
      </c>
      <c r="G12" s="46" t="s">
        <v>24</v>
      </c>
      <c r="H12" s="44" t="str">
        <f>X12</f>
        <v>n/a</v>
      </c>
      <c r="I12" s="22" t="str">
        <f t="shared" ref="I12:I14" si="12">Y12</f>
        <v>n/a</v>
      </c>
      <c r="J12" s="23" t="s">
        <v>25</v>
      </c>
      <c r="K12" s="23" t="s">
        <v>25</v>
      </c>
      <c r="L12" s="23" t="s">
        <v>25</v>
      </c>
      <c r="M12" s="23" t="s">
        <v>25</v>
      </c>
      <c r="N12" s="23" t="s">
        <v>25</v>
      </c>
      <c r="O12" s="23" t="s">
        <v>25</v>
      </c>
      <c r="X12" s="24" t="s">
        <v>25</v>
      </c>
      <c r="Y12" s="24" t="s">
        <v>25</v>
      </c>
      <c r="AA12" s="24" t="s">
        <v>25</v>
      </c>
      <c r="AB12" s="24" t="s">
        <v>25</v>
      </c>
      <c r="AD12" s="24" t="s">
        <v>25</v>
      </c>
      <c r="AE12" s="24" t="s">
        <v>25</v>
      </c>
      <c r="AF12" s="24" t="s">
        <v>25</v>
      </c>
      <c r="AG12" s="24" t="s">
        <v>25</v>
      </c>
    </row>
    <row r="13" spans="1:33" x14ac:dyDescent="0.3">
      <c r="A13" s="47" t="s">
        <v>48</v>
      </c>
      <c r="B13" s="55">
        <v>0.93208297811878371</v>
      </c>
      <c r="C13" s="52"/>
      <c r="D13" s="63"/>
      <c r="E13" s="25" t="s">
        <v>26</v>
      </c>
      <c r="F13" s="26">
        <f>M10</f>
        <v>3.0974708724069339E-2</v>
      </c>
      <c r="G13" s="47" t="s">
        <v>48</v>
      </c>
      <c r="H13" s="51">
        <f>X13</f>
        <v>6560</v>
      </c>
      <c r="I13" s="18">
        <f>Y13/X13</f>
        <v>0.40396341463414637</v>
      </c>
      <c r="J13" s="18">
        <f t="shared" si="9"/>
        <v>3.7347560975609706E-2</v>
      </c>
      <c r="K13" s="18">
        <f t="shared" si="10"/>
        <v>0.44131097560975607</v>
      </c>
      <c r="L13" s="18">
        <f>AD13/AA13</f>
        <v>0.2410060975609756</v>
      </c>
      <c r="M13" s="18">
        <f>AE13/AA13</f>
        <v>2.4085365853658537E-2</v>
      </c>
      <c r="N13" s="18">
        <f>AF13/AA13</f>
        <v>0.29359756097560974</v>
      </c>
      <c r="O13" s="18">
        <f>AG13/AA13</f>
        <v>0.55868902439024393</v>
      </c>
      <c r="X13" s="9">
        <v>6560</v>
      </c>
      <c r="Y13">
        <v>2650</v>
      </c>
      <c r="AA13">
        <v>6560</v>
      </c>
      <c r="AB13">
        <v>2895</v>
      </c>
      <c r="AD13">
        <v>1581</v>
      </c>
      <c r="AE13">
        <v>158</v>
      </c>
      <c r="AF13">
        <v>1926</v>
      </c>
      <c r="AG13">
        <v>3665</v>
      </c>
    </row>
    <row r="14" spans="1:33" ht="18" customHeight="1" thickBot="1" x14ac:dyDescent="0.35">
      <c r="A14" s="64" t="s">
        <v>49</v>
      </c>
      <c r="B14" s="71">
        <v>0</v>
      </c>
      <c r="C14" s="52"/>
      <c r="D14" s="63"/>
      <c r="E14" s="86" t="s">
        <v>27</v>
      </c>
      <c r="F14" s="87">
        <f>N10</f>
        <v>0.31372549019607843</v>
      </c>
      <c r="G14" s="64" t="s">
        <v>49</v>
      </c>
      <c r="H14" s="28" t="str">
        <f>X14</f>
        <v>n/a</v>
      </c>
      <c r="I14" s="28" t="str">
        <f t="shared" si="12"/>
        <v>n/a</v>
      </c>
      <c r="J14" s="30" t="s">
        <v>25</v>
      </c>
      <c r="K14" s="30" t="s">
        <v>25</v>
      </c>
      <c r="L14" s="30" t="s">
        <v>25</v>
      </c>
      <c r="M14" s="30" t="s">
        <v>25</v>
      </c>
      <c r="N14" s="30" t="s">
        <v>25</v>
      </c>
      <c r="O14" s="30" t="s">
        <v>25</v>
      </c>
      <c r="P14" s="27"/>
      <c r="Q14" s="27"/>
      <c r="R14" s="27"/>
      <c r="S14" s="27"/>
      <c r="T14" s="27"/>
      <c r="U14" s="27"/>
      <c r="V14" s="27"/>
      <c r="W14" s="27"/>
      <c r="X14" s="33" t="s">
        <v>25</v>
      </c>
      <c r="Y14" s="32" t="s">
        <v>25</v>
      </c>
      <c r="Z14" s="27"/>
      <c r="AA14" s="32" t="s">
        <v>25</v>
      </c>
      <c r="AB14" s="32" t="s">
        <v>25</v>
      </c>
      <c r="AC14" s="27"/>
      <c r="AD14" s="32" t="s">
        <v>25</v>
      </c>
      <c r="AE14" s="32" t="s">
        <v>25</v>
      </c>
      <c r="AF14" s="32" t="s">
        <v>25</v>
      </c>
      <c r="AG14" s="32" t="s">
        <v>25</v>
      </c>
    </row>
    <row r="15" spans="1:33" ht="60.75" customHeight="1" thickTop="1" x14ac:dyDescent="0.35">
      <c r="A15" s="61" t="s">
        <v>29</v>
      </c>
      <c r="B15" s="61"/>
      <c r="C15" s="61"/>
      <c r="D15" s="63"/>
      <c r="E15" s="52"/>
      <c r="F15" s="53"/>
      <c r="G15" s="52"/>
      <c r="H15" s="52"/>
    </row>
    <row r="16" spans="1:33" x14ac:dyDescent="0.3">
      <c r="A16" s="52"/>
      <c r="B16" s="52"/>
      <c r="C16" s="52"/>
      <c r="D16" s="63"/>
      <c r="E16" s="52"/>
      <c r="F16" s="53"/>
      <c r="G16" s="52" t="s">
        <v>19</v>
      </c>
      <c r="H16" s="51">
        <f>SUM(H17:H20)</f>
        <v>831</v>
      </c>
      <c r="I16" s="18">
        <f>Y16/X16</f>
        <v>0.54873646209386284</v>
      </c>
      <c r="J16" s="18">
        <f t="shared" si="9"/>
        <v>8.4235860409145324E-3</v>
      </c>
      <c r="K16" s="18">
        <f t="shared" si="10"/>
        <v>0.55716004813477737</v>
      </c>
      <c r="L16" s="18">
        <f t="shared" ref="L16:L20" si="13">AD16/AA16</f>
        <v>0.31167268351383876</v>
      </c>
      <c r="M16" s="18">
        <f t="shared" ref="M16:M20" si="14">AE16/AA16</f>
        <v>4.8134777376654635E-3</v>
      </c>
      <c r="N16" s="18">
        <f t="shared" ref="N16:N20" si="15">AF16/AA16</f>
        <v>0.1263537906137184</v>
      </c>
      <c r="O16" s="18">
        <f t="shared" ref="O16:O20" si="16">AG16/AA16</f>
        <v>0.44283995186522263</v>
      </c>
      <c r="X16" s="9">
        <f t="shared" ref="X16:Y16" si="17">SUM(X17:X20)</f>
        <v>831</v>
      </c>
      <c r="Y16" s="9">
        <f t="shared" si="17"/>
        <v>456</v>
      </c>
      <c r="AA16" s="9">
        <f t="shared" ref="AA16:AB16" si="18">SUM(AA17:AA20)</f>
        <v>831</v>
      </c>
      <c r="AB16" s="9">
        <f t="shared" si="18"/>
        <v>463</v>
      </c>
      <c r="AD16" s="9">
        <f t="shared" ref="AD16:AF16" si="19">SUM(AD17:AD20)</f>
        <v>259</v>
      </c>
      <c r="AE16" s="9">
        <f t="shared" si="19"/>
        <v>4</v>
      </c>
      <c r="AF16" s="9">
        <f t="shared" si="19"/>
        <v>105</v>
      </c>
      <c r="AG16" s="9">
        <f>SUM(AG17:AG20)</f>
        <v>368</v>
      </c>
    </row>
    <row r="17" spans="1:33" x14ac:dyDescent="0.3">
      <c r="A17" s="45" t="s">
        <v>21</v>
      </c>
      <c r="B17" s="20">
        <v>0.67268351383874847</v>
      </c>
      <c r="C17" s="52"/>
      <c r="D17" s="63"/>
      <c r="E17" s="19" t="s">
        <v>20</v>
      </c>
      <c r="F17" s="20">
        <f>K16</f>
        <v>0.55716004813477737</v>
      </c>
      <c r="G17" s="45" t="s">
        <v>21</v>
      </c>
      <c r="H17" s="51">
        <f>X17</f>
        <v>559</v>
      </c>
      <c r="I17" s="18">
        <f t="shared" ref="I17:I20" si="20">Y17/X17</f>
        <v>0.50983899821109124</v>
      </c>
      <c r="J17" s="18">
        <f t="shared" si="9"/>
        <v>7.1556350626117426E-3</v>
      </c>
      <c r="K17" s="18">
        <f t="shared" si="10"/>
        <v>0.51699463327370299</v>
      </c>
      <c r="L17" s="18">
        <f t="shared" si="13"/>
        <v>0.37567084078711988</v>
      </c>
      <c r="M17" s="18">
        <f t="shared" si="14"/>
        <v>5.3667262969588547E-3</v>
      </c>
      <c r="N17" s="18">
        <f t="shared" si="15"/>
        <v>0.10196779964221825</v>
      </c>
      <c r="O17" s="18">
        <f t="shared" si="16"/>
        <v>0.48300536672629696</v>
      </c>
      <c r="X17" s="21">
        <v>559</v>
      </c>
      <c r="Y17" s="21">
        <v>285</v>
      </c>
      <c r="AA17" s="21">
        <v>559</v>
      </c>
      <c r="AB17" s="21">
        <v>289</v>
      </c>
      <c r="AD17" s="21">
        <v>210</v>
      </c>
      <c r="AE17" s="21">
        <v>3</v>
      </c>
      <c r="AF17" s="21">
        <v>57</v>
      </c>
      <c r="AG17" s="21">
        <v>270</v>
      </c>
    </row>
    <row r="18" spans="1:33" x14ac:dyDescent="0.3">
      <c r="A18" s="46" t="s">
        <v>24</v>
      </c>
      <c r="B18" s="54">
        <v>5.6558363417569195E-2</v>
      </c>
      <c r="C18" s="52"/>
      <c r="D18" s="63"/>
      <c r="E18" s="106" t="s">
        <v>23</v>
      </c>
      <c r="F18" s="107">
        <f>L16</f>
        <v>0.31167268351383876</v>
      </c>
      <c r="G18" s="46" t="s">
        <v>24</v>
      </c>
      <c r="H18" s="44">
        <f t="shared" ref="H18:H20" si="21">X18</f>
        <v>47</v>
      </c>
      <c r="I18" s="18">
        <f t="shared" si="20"/>
        <v>0.48936170212765956</v>
      </c>
      <c r="J18" s="18">
        <f t="shared" si="9"/>
        <v>4.2553191489361708E-2</v>
      </c>
      <c r="K18" s="18">
        <f t="shared" si="10"/>
        <v>0.53191489361702127</v>
      </c>
      <c r="L18" s="18">
        <f t="shared" si="13"/>
        <v>0.1276595744680851</v>
      </c>
      <c r="M18" s="18">
        <f t="shared" si="14"/>
        <v>2.1276595744680851E-2</v>
      </c>
      <c r="N18" s="18">
        <f t="shared" si="15"/>
        <v>0.31914893617021278</v>
      </c>
      <c r="O18" s="18">
        <f t="shared" si="16"/>
        <v>0.46808510638297873</v>
      </c>
      <c r="X18" s="21">
        <v>47</v>
      </c>
      <c r="Y18">
        <v>23</v>
      </c>
      <c r="AA18" s="21">
        <v>47</v>
      </c>
      <c r="AB18" s="21">
        <v>25</v>
      </c>
      <c r="AD18" s="21">
        <v>6</v>
      </c>
      <c r="AE18">
        <v>1</v>
      </c>
      <c r="AF18" s="21">
        <v>15</v>
      </c>
      <c r="AG18" s="21">
        <v>22</v>
      </c>
    </row>
    <row r="19" spans="1:33" ht="15" thickBot="1" x14ac:dyDescent="0.35">
      <c r="A19" s="47" t="s">
        <v>48</v>
      </c>
      <c r="B19" s="55">
        <v>0.19735258724428401</v>
      </c>
      <c r="C19" s="52"/>
      <c r="D19" s="63"/>
      <c r="E19" s="25" t="s">
        <v>26</v>
      </c>
      <c r="F19" s="26">
        <f>M16</f>
        <v>4.8134777376654635E-3</v>
      </c>
      <c r="G19" s="47" t="s">
        <v>48</v>
      </c>
      <c r="H19" s="51">
        <f t="shared" si="21"/>
        <v>164</v>
      </c>
      <c r="I19" s="18">
        <f t="shared" si="20"/>
        <v>0.70121951219512191</v>
      </c>
      <c r="J19" s="18">
        <f t="shared" si="9"/>
        <v>0</v>
      </c>
      <c r="K19" s="18">
        <f t="shared" si="10"/>
        <v>0.70121951219512191</v>
      </c>
      <c r="L19" s="18">
        <f t="shared" si="13"/>
        <v>0.17682926829268292</v>
      </c>
      <c r="M19" s="18">
        <f t="shared" si="14"/>
        <v>0</v>
      </c>
      <c r="N19" s="18">
        <f t="shared" si="15"/>
        <v>0.12195121951219512</v>
      </c>
      <c r="O19" s="18">
        <f t="shared" si="16"/>
        <v>0.29878048780487804</v>
      </c>
      <c r="X19" s="21">
        <v>164</v>
      </c>
      <c r="Y19" s="21">
        <v>115</v>
      </c>
      <c r="AA19" s="21">
        <v>164</v>
      </c>
      <c r="AB19" s="21">
        <v>115</v>
      </c>
      <c r="AD19" s="21">
        <v>29</v>
      </c>
      <c r="AE19" s="21">
        <v>0</v>
      </c>
      <c r="AF19" s="21">
        <v>20</v>
      </c>
      <c r="AG19" s="21">
        <v>49</v>
      </c>
    </row>
    <row r="20" spans="1:33" ht="15" thickBot="1" x14ac:dyDescent="0.35">
      <c r="A20" s="64" t="s">
        <v>49</v>
      </c>
      <c r="B20" s="65">
        <v>7.3405535499398308E-2</v>
      </c>
      <c r="C20" s="52"/>
      <c r="D20" s="63"/>
      <c r="E20" s="86" t="s">
        <v>27</v>
      </c>
      <c r="F20" s="87">
        <f>N16</f>
        <v>0.1263537906137184</v>
      </c>
      <c r="G20" s="64" t="s">
        <v>49</v>
      </c>
      <c r="H20" s="28">
        <f t="shared" si="21"/>
        <v>61</v>
      </c>
      <c r="I20" s="34">
        <f t="shared" si="20"/>
        <v>0.54098360655737709</v>
      </c>
      <c r="J20" s="35">
        <f t="shared" si="9"/>
        <v>1.6393442622950727E-2</v>
      </c>
      <c r="K20" s="35">
        <f t="shared" si="10"/>
        <v>0.55737704918032782</v>
      </c>
      <c r="L20" s="35">
        <f t="shared" si="13"/>
        <v>0.22950819672131148</v>
      </c>
      <c r="M20" s="35">
        <f t="shared" si="14"/>
        <v>0</v>
      </c>
      <c r="N20" s="35">
        <f t="shared" si="15"/>
        <v>0.21311475409836064</v>
      </c>
      <c r="O20" s="35">
        <f t="shared" si="16"/>
        <v>0.44262295081967212</v>
      </c>
      <c r="P20" s="27"/>
      <c r="Q20" s="27"/>
      <c r="R20" s="27"/>
      <c r="S20" s="27"/>
      <c r="T20" s="27"/>
      <c r="U20" s="27"/>
      <c r="V20" s="27"/>
      <c r="W20" s="27"/>
      <c r="X20" s="36">
        <v>61</v>
      </c>
      <c r="Y20" s="36">
        <v>33</v>
      </c>
      <c r="Z20" s="27"/>
      <c r="AA20" s="36">
        <v>61</v>
      </c>
      <c r="AB20" s="36">
        <v>34</v>
      </c>
      <c r="AC20" s="27"/>
      <c r="AD20" s="36">
        <v>14</v>
      </c>
      <c r="AE20" s="27">
        <v>0</v>
      </c>
      <c r="AF20" s="36">
        <v>13</v>
      </c>
      <c r="AG20" s="36">
        <v>27</v>
      </c>
    </row>
    <row r="21" spans="1:33" ht="73.5" customHeight="1" thickTop="1" x14ac:dyDescent="0.35">
      <c r="A21" s="61" t="s">
        <v>30</v>
      </c>
      <c r="B21" s="62"/>
      <c r="C21" s="62"/>
      <c r="D21" s="63"/>
      <c r="E21" s="52"/>
      <c r="F21" s="53"/>
      <c r="G21" s="52"/>
      <c r="H21" s="52"/>
      <c r="I21" s="17"/>
    </row>
    <row r="22" spans="1:33" x14ac:dyDescent="0.3">
      <c r="A22" s="52"/>
      <c r="B22" s="52"/>
      <c r="C22" s="52"/>
      <c r="D22" s="63"/>
      <c r="E22" s="52"/>
      <c r="F22" s="53"/>
      <c r="G22" s="52" t="s">
        <v>19</v>
      </c>
      <c r="H22" s="51">
        <f>SUM(H23:H26)</f>
        <v>6168</v>
      </c>
      <c r="I22" s="37">
        <f>Y22/X22</f>
        <v>0.49319066147859925</v>
      </c>
      <c r="J22" s="18">
        <f t="shared" si="9"/>
        <v>3.0410311757410491E-2</v>
      </c>
      <c r="K22" s="18">
        <f t="shared" si="10"/>
        <v>0.52360097323600974</v>
      </c>
      <c r="L22" s="18">
        <f t="shared" ref="L22:L26" si="22">AD22/AA22</f>
        <v>0.22124898621248987</v>
      </c>
      <c r="M22" s="18">
        <f t="shared" ref="M22:M26" si="23">AE22/AA22</f>
        <v>1.2489862124898622E-2</v>
      </c>
      <c r="N22" s="18">
        <f t="shared" ref="N22:N26" si="24">AF22/AA22</f>
        <v>0.24266017842660179</v>
      </c>
      <c r="O22" s="18">
        <f t="shared" ref="O22:O26" si="25">AG22/AA22</f>
        <v>0.47639902676399026</v>
      </c>
      <c r="X22" s="9">
        <f t="shared" ref="X22:Y22" si="26">SUM(X23:X26)</f>
        <v>6168</v>
      </c>
      <c r="Y22" s="9">
        <f t="shared" si="26"/>
        <v>3042</v>
      </c>
      <c r="AA22" s="9">
        <f t="shared" ref="AA22:AB22" si="27">SUM(AA23:AA26)</f>
        <v>6165</v>
      </c>
      <c r="AB22" s="9">
        <f t="shared" si="27"/>
        <v>3228</v>
      </c>
      <c r="AD22" s="9">
        <f t="shared" ref="AD22" si="28">SUM(AD23:AD26)</f>
        <v>1364</v>
      </c>
      <c r="AE22" s="9">
        <f>SUM(AE23:AE26)</f>
        <v>77</v>
      </c>
      <c r="AF22" s="9">
        <f t="shared" ref="AF22" si="29">SUM(AF23:AF26)</f>
        <v>1496</v>
      </c>
      <c r="AG22" s="9">
        <f>SUM(AG23:AG26)</f>
        <v>2937</v>
      </c>
    </row>
    <row r="23" spans="1:33" x14ac:dyDescent="0.3">
      <c r="A23" s="45" t="s">
        <v>21</v>
      </c>
      <c r="B23" s="20">
        <v>0.49659533073929962</v>
      </c>
      <c r="C23" s="52"/>
      <c r="D23" s="63"/>
      <c r="E23" s="19" t="s">
        <v>20</v>
      </c>
      <c r="F23" s="20">
        <f>K22</f>
        <v>0.52360097323600974</v>
      </c>
      <c r="G23" s="45" t="s">
        <v>21</v>
      </c>
      <c r="H23" s="51">
        <f>X23</f>
        <v>3063</v>
      </c>
      <c r="I23" s="37">
        <f t="shared" ref="I23:I26" si="30">Y23/X23</f>
        <v>0.51779301338556971</v>
      </c>
      <c r="J23" s="18">
        <f t="shared" si="9"/>
        <v>3.2174328221223236E-2</v>
      </c>
      <c r="K23" s="18">
        <f t="shared" si="10"/>
        <v>0.54996734160679295</v>
      </c>
      <c r="L23" s="18">
        <f t="shared" si="22"/>
        <v>0.25016329196603526</v>
      </c>
      <c r="M23" s="18">
        <f t="shared" si="23"/>
        <v>1.0777269758327891E-2</v>
      </c>
      <c r="N23" s="18">
        <f t="shared" si="24"/>
        <v>0.18909209666884388</v>
      </c>
      <c r="O23" s="18">
        <f t="shared" si="25"/>
        <v>0.45003265839320705</v>
      </c>
      <c r="X23" s="21">
        <v>3063</v>
      </c>
      <c r="Y23" s="21">
        <v>1586</v>
      </c>
      <c r="AA23" s="21">
        <v>3062</v>
      </c>
      <c r="AB23" s="21">
        <v>1684</v>
      </c>
      <c r="AD23" s="21">
        <v>766</v>
      </c>
      <c r="AE23" s="21">
        <v>33</v>
      </c>
      <c r="AF23" s="21">
        <v>579</v>
      </c>
      <c r="AG23" s="21">
        <v>1378</v>
      </c>
    </row>
    <row r="24" spans="1:33" x14ac:dyDescent="0.3">
      <c r="A24" s="46" t="s">
        <v>24</v>
      </c>
      <c r="B24" s="54">
        <v>7.7010376134889758E-2</v>
      </c>
      <c r="C24" s="52"/>
      <c r="D24" s="63"/>
      <c r="E24" s="106" t="s">
        <v>23</v>
      </c>
      <c r="F24" s="107">
        <f>L22</f>
        <v>0.22124898621248987</v>
      </c>
      <c r="G24" s="46" t="s">
        <v>24</v>
      </c>
      <c r="H24" s="44">
        <f t="shared" ref="H24:H26" si="31">X24</f>
        <v>475</v>
      </c>
      <c r="I24" s="37">
        <f t="shared" si="30"/>
        <v>0.15578947368421053</v>
      </c>
      <c r="J24" s="18">
        <f t="shared" si="9"/>
        <v>3.3684210526315789E-2</v>
      </c>
      <c r="K24" s="18">
        <f t="shared" si="10"/>
        <v>0.18947368421052632</v>
      </c>
      <c r="L24" s="18">
        <f t="shared" si="22"/>
        <v>0.30526315789473685</v>
      </c>
      <c r="M24" s="18">
        <f t="shared" si="23"/>
        <v>1.6842105263157894E-2</v>
      </c>
      <c r="N24" s="18">
        <f t="shared" si="24"/>
        <v>0.48842105263157892</v>
      </c>
      <c r="O24" s="18">
        <f t="shared" si="25"/>
        <v>0.81052631578947365</v>
      </c>
      <c r="X24" s="21">
        <v>475</v>
      </c>
      <c r="Y24" s="21">
        <v>74</v>
      </c>
      <c r="AA24" s="21">
        <v>475</v>
      </c>
      <c r="AB24" s="21">
        <v>90</v>
      </c>
      <c r="AD24" s="21">
        <v>145</v>
      </c>
      <c r="AE24" s="21">
        <v>8</v>
      </c>
      <c r="AF24" s="21">
        <v>232</v>
      </c>
      <c r="AG24" s="21">
        <v>385</v>
      </c>
    </row>
    <row r="25" spans="1:33" x14ac:dyDescent="0.3">
      <c r="A25" s="47" t="s">
        <v>48</v>
      </c>
      <c r="B25" s="55">
        <v>0.23443579766536965</v>
      </c>
      <c r="C25" s="52"/>
      <c r="D25" s="63"/>
      <c r="E25" s="25" t="s">
        <v>26</v>
      </c>
      <c r="F25" s="26">
        <f>M22</f>
        <v>1.2489862124898622E-2</v>
      </c>
      <c r="G25" s="47" t="s">
        <v>48</v>
      </c>
      <c r="H25" s="51">
        <f t="shared" si="31"/>
        <v>1446</v>
      </c>
      <c r="I25" s="37">
        <f t="shared" si="30"/>
        <v>0.63485477178423233</v>
      </c>
      <c r="J25" s="18">
        <f t="shared" si="9"/>
        <v>2.0962402731003138E-2</v>
      </c>
      <c r="K25" s="18">
        <f t="shared" si="10"/>
        <v>0.65581717451523547</v>
      </c>
      <c r="L25" s="18">
        <f t="shared" si="22"/>
        <v>0.14542936288088643</v>
      </c>
      <c r="M25" s="18">
        <f t="shared" si="23"/>
        <v>8.3102493074792248E-3</v>
      </c>
      <c r="N25" s="18">
        <f t="shared" si="24"/>
        <v>0.19044321329639891</v>
      </c>
      <c r="O25" s="18">
        <f t="shared" si="25"/>
        <v>0.34418282548476453</v>
      </c>
      <c r="X25" s="21">
        <v>1446</v>
      </c>
      <c r="Y25" s="21">
        <v>918</v>
      </c>
      <c r="AA25" s="21">
        <v>1444</v>
      </c>
      <c r="AB25" s="21">
        <v>947</v>
      </c>
      <c r="AD25" s="21">
        <v>210</v>
      </c>
      <c r="AE25" s="21">
        <v>12</v>
      </c>
      <c r="AF25" s="21">
        <v>275</v>
      </c>
      <c r="AG25" s="21">
        <v>497</v>
      </c>
    </row>
    <row r="26" spans="1:33" ht="18" customHeight="1" thickBot="1" x14ac:dyDescent="0.35">
      <c r="A26" s="64" t="s">
        <v>49</v>
      </c>
      <c r="B26" s="65">
        <v>0.191958495460441</v>
      </c>
      <c r="C26" s="52"/>
      <c r="D26" s="63"/>
      <c r="E26" s="86" t="s">
        <v>27</v>
      </c>
      <c r="F26" s="87">
        <f>N22</f>
        <v>0.24266017842660179</v>
      </c>
      <c r="G26" s="64" t="s">
        <v>49</v>
      </c>
      <c r="H26" s="28">
        <f t="shared" si="31"/>
        <v>1184</v>
      </c>
      <c r="I26" s="38">
        <f t="shared" si="30"/>
        <v>0.39189189189189189</v>
      </c>
      <c r="J26" s="35">
        <f t="shared" si="9"/>
        <v>3.6317567567567599E-2</v>
      </c>
      <c r="K26" s="35">
        <f t="shared" si="10"/>
        <v>0.42820945945945948</v>
      </c>
      <c r="L26" s="35">
        <f t="shared" si="22"/>
        <v>0.20523648648648649</v>
      </c>
      <c r="M26" s="35">
        <f t="shared" si="23"/>
        <v>2.0270270270270271E-2</v>
      </c>
      <c r="N26" s="35">
        <f t="shared" si="24"/>
        <v>0.34628378378378377</v>
      </c>
      <c r="O26" s="35">
        <f t="shared" si="25"/>
        <v>0.57179054054054057</v>
      </c>
      <c r="P26" s="27"/>
      <c r="Q26" s="27"/>
      <c r="R26" s="27"/>
      <c r="S26" s="27"/>
      <c r="T26" s="27"/>
      <c r="U26" s="27"/>
      <c r="V26" s="27"/>
      <c r="W26" s="27"/>
      <c r="X26" s="36">
        <v>1184</v>
      </c>
      <c r="Y26" s="36">
        <v>464</v>
      </c>
      <c r="Z26" s="27"/>
      <c r="AA26" s="36">
        <v>1184</v>
      </c>
      <c r="AB26" s="36">
        <v>507</v>
      </c>
      <c r="AC26" s="27"/>
      <c r="AD26" s="36">
        <v>243</v>
      </c>
      <c r="AE26" s="36">
        <v>24</v>
      </c>
      <c r="AF26" s="36">
        <v>410</v>
      </c>
      <c r="AG26" s="36">
        <v>677</v>
      </c>
    </row>
    <row r="27" spans="1:33" ht="65.25" customHeight="1" thickTop="1" x14ac:dyDescent="0.35">
      <c r="A27" s="61" t="s">
        <v>31</v>
      </c>
      <c r="B27" s="62"/>
      <c r="C27" s="62"/>
      <c r="D27" s="63"/>
      <c r="E27" s="52"/>
      <c r="F27" s="53"/>
      <c r="G27" s="52"/>
      <c r="H27" s="52"/>
      <c r="I27" s="17"/>
    </row>
    <row r="28" spans="1:33" x14ac:dyDescent="0.3">
      <c r="A28" s="52"/>
      <c r="B28" s="52"/>
      <c r="C28" s="52"/>
      <c r="D28" s="63"/>
      <c r="E28" s="52"/>
      <c r="F28" s="53"/>
      <c r="G28" s="52" t="s">
        <v>19</v>
      </c>
      <c r="H28" s="44">
        <f t="shared" ref="H28:H32" si="32">X28</f>
        <v>3580</v>
      </c>
      <c r="I28" s="37">
        <f>Y28/X28</f>
        <v>0.28798882681564247</v>
      </c>
      <c r="J28" s="18">
        <f t="shared" si="9"/>
        <v>1.5083798882681576E-2</v>
      </c>
      <c r="K28" s="18">
        <f t="shared" si="10"/>
        <v>0.30307262569832405</v>
      </c>
      <c r="L28" s="18">
        <f t="shared" ref="L28:L32" si="33">AD28/AA28</f>
        <v>0.1653631284916201</v>
      </c>
      <c r="M28" s="18">
        <f t="shared" ref="M28:M32" si="34">AE28/AA28</f>
        <v>7.2625698324022348E-3</v>
      </c>
      <c r="N28" s="18">
        <f t="shared" ref="N28:N32" si="35">AF28/AA28</f>
        <v>0.52430167597765365</v>
      </c>
      <c r="O28" s="18">
        <f t="shared" ref="O28:O32" si="36">AG28/AA28</f>
        <v>0.69692737430167595</v>
      </c>
      <c r="X28" s="9">
        <f>SUM(X29:X32)</f>
        <v>3580</v>
      </c>
      <c r="Y28" s="9">
        <f>SUM(Y29:Y32)</f>
        <v>1031</v>
      </c>
      <c r="AA28" s="9">
        <f>SUM(AA29:AA32)</f>
        <v>3580</v>
      </c>
      <c r="AB28" s="9">
        <f>SUM(AB29:AB32)</f>
        <v>1085</v>
      </c>
      <c r="AD28" s="9">
        <f t="shared" ref="AD28:AF28" si="37">SUM(AD29:AD32)</f>
        <v>592</v>
      </c>
      <c r="AE28" s="9">
        <f t="shared" si="37"/>
        <v>26</v>
      </c>
      <c r="AF28" s="9">
        <f t="shared" si="37"/>
        <v>1877</v>
      </c>
      <c r="AG28" s="9">
        <f>SUM(AG29:AG32)</f>
        <v>2495</v>
      </c>
    </row>
    <row r="29" spans="1:33" x14ac:dyDescent="0.3">
      <c r="A29" s="45" t="s">
        <v>21</v>
      </c>
      <c r="B29" s="20">
        <v>4.6089385474860335E-2</v>
      </c>
      <c r="C29" s="52"/>
      <c r="D29" s="63"/>
      <c r="E29" s="19" t="s">
        <v>20</v>
      </c>
      <c r="F29" s="20">
        <f>K28</f>
        <v>0.30307262569832405</v>
      </c>
      <c r="G29" s="45" t="s">
        <v>21</v>
      </c>
      <c r="H29" s="44">
        <f t="shared" si="32"/>
        <v>165</v>
      </c>
      <c r="I29" s="37">
        <f t="shared" ref="I29:I32" si="38">Y29/X29</f>
        <v>0.27878787878787881</v>
      </c>
      <c r="J29" s="18">
        <f t="shared" si="9"/>
        <v>1.8181818181818188E-2</v>
      </c>
      <c r="K29" s="18">
        <f t="shared" si="10"/>
        <v>0.29696969696969699</v>
      </c>
      <c r="L29" s="18">
        <f t="shared" si="33"/>
        <v>0.29696969696969699</v>
      </c>
      <c r="M29" s="18">
        <f t="shared" si="34"/>
        <v>1.2121212121212121E-2</v>
      </c>
      <c r="N29" s="18">
        <f t="shared" si="35"/>
        <v>0.39393939393939392</v>
      </c>
      <c r="O29" s="18">
        <f t="shared" si="36"/>
        <v>0.70303030303030301</v>
      </c>
      <c r="X29" s="21">
        <v>165</v>
      </c>
      <c r="Y29" s="21">
        <v>46</v>
      </c>
      <c r="AA29" s="21">
        <v>165</v>
      </c>
      <c r="AB29" s="21">
        <v>49</v>
      </c>
      <c r="AD29" s="21">
        <v>49</v>
      </c>
      <c r="AE29" s="21">
        <v>2</v>
      </c>
      <c r="AF29" s="21">
        <v>65</v>
      </c>
      <c r="AG29" s="21">
        <v>116</v>
      </c>
    </row>
    <row r="30" spans="1:33" x14ac:dyDescent="0.3">
      <c r="A30" s="46" t="s">
        <v>24</v>
      </c>
      <c r="B30" s="54">
        <v>0.24776536312849162</v>
      </c>
      <c r="C30" s="52"/>
      <c r="D30" s="63"/>
      <c r="E30" s="106" t="s">
        <v>23</v>
      </c>
      <c r="F30" s="107">
        <f>L28</f>
        <v>0.1653631284916201</v>
      </c>
      <c r="G30" s="46" t="s">
        <v>24</v>
      </c>
      <c r="H30" s="44">
        <f t="shared" si="32"/>
        <v>887</v>
      </c>
      <c r="I30" s="37">
        <f t="shared" si="38"/>
        <v>8.6809470124013535E-2</v>
      </c>
      <c r="J30" s="18">
        <f t="shared" si="9"/>
        <v>1.3528748590755355E-2</v>
      </c>
      <c r="K30" s="18">
        <f t="shared" si="10"/>
        <v>0.10033821871476889</v>
      </c>
      <c r="L30" s="18">
        <f t="shared" si="33"/>
        <v>0.1375422773393461</v>
      </c>
      <c r="M30" s="18">
        <f t="shared" si="34"/>
        <v>6.7643742953776773E-3</v>
      </c>
      <c r="N30" s="18">
        <f t="shared" si="35"/>
        <v>0.75535512965050733</v>
      </c>
      <c r="O30" s="18">
        <f t="shared" si="36"/>
        <v>0.89966178128523111</v>
      </c>
      <c r="X30" s="21">
        <v>887</v>
      </c>
      <c r="Y30" s="21">
        <v>77</v>
      </c>
      <c r="AA30" s="21">
        <v>887</v>
      </c>
      <c r="AB30" s="21">
        <v>89</v>
      </c>
      <c r="AD30" s="21">
        <v>122</v>
      </c>
      <c r="AE30" s="21">
        <v>6</v>
      </c>
      <c r="AF30" s="21">
        <v>670</v>
      </c>
      <c r="AG30" s="21">
        <v>798</v>
      </c>
    </row>
    <row r="31" spans="1:33" x14ac:dyDescent="0.3">
      <c r="A31" s="47" t="s">
        <v>48</v>
      </c>
      <c r="B31" s="55">
        <v>7.3184357541899447E-2</v>
      </c>
      <c r="C31" s="52"/>
      <c r="D31" s="63"/>
      <c r="E31" s="25" t="s">
        <v>26</v>
      </c>
      <c r="F31" s="26">
        <f>M28</f>
        <v>7.2625698324022348E-3</v>
      </c>
      <c r="G31" s="47" t="s">
        <v>48</v>
      </c>
      <c r="H31" s="51">
        <f t="shared" si="32"/>
        <v>262</v>
      </c>
      <c r="I31" s="37">
        <f t="shared" si="38"/>
        <v>0.37022900763358779</v>
      </c>
      <c r="J31" s="18">
        <f t="shared" si="9"/>
        <v>3.8167938931297773E-3</v>
      </c>
      <c r="K31" s="18">
        <f t="shared" si="10"/>
        <v>0.37404580152671757</v>
      </c>
      <c r="L31" s="18">
        <f t="shared" si="33"/>
        <v>0.26717557251908397</v>
      </c>
      <c r="M31" s="18">
        <f t="shared" si="34"/>
        <v>1.1450381679389313E-2</v>
      </c>
      <c r="N31" s="18">
        <f t="shared" si="35"/>
        <v>0.34732824427480918</v>
      </c>
      <c r="O31" s="18">
        <f t="shared" si="36"/>
        <v>0.62595419847328249</v>
      </c>
      <c r="X31" s="21">
        <v>262</v>
      </c>
      <c r="Y31" s="21">
        <v>97</v>
      </c>
      <c r="AA31" s="21">
        <v>262</v>
      </c>
      <c r="AB31" s="21">
        <v>98</v>
      </c>
      <c r="AD31" s="21">
        <v>70</v>
      </c>
      <c r="AE31" s="21">
        <v>3</v>
      </c>
      <c r="AF31" s="21">
        <v>91</v>
      </c>
      <c r="AG31" s="21">
        <v>164</v>
      </c>
    </row>
    <row r="32" spans="1:33" ht="15" thickBot="1" x14ac:dyDescent="0.35">
      <c r="A32" s="64" t="s">
        <v>49</v>
      </c>
      <c r="B32" s="65">
        <v>0.63296089385474863</v>
      </c>
      <c r="C32" s="52"/>
      <c r="D32" s="63"/>
      <c r="E32" s="86" t="s">
        <v>27</v>
      </c>
      <c r="F32" s="87">
        <f>N28</f>
        <v>0.52430167597765365</v>
      </c>
      <c r="G32" s="64" t="s">
        <v>49</v>
      </c>
      <c r="H32" s="28">
        <f t="shared" si="32"/>
        <v>2266</v>
      </c>
      <c r="I32" s="38">
        <f t="shared" si="38"/>
        <v>0.35789938217122685</v>
      </c>
      <c r="J32" s="35">
        <f t="shared" si="9"/>
        <v>1.6769638128861397E-2</v>
      </c>
      <c r="K32" s="35">
        <f t="shared" si="10"/>
        <v>0.37466902030008825</v>
      </c>
      <c r="L32" s="35">
        <f t="shared" si="33"/>
        <v>0.15489849955869373</v>
      </c>
      <c r="M32" s="35">
        <f t="shared" si="34"/>
        <v>6.6195939982347752E-3</v>
      </c>
      <c r="N32" s="35">
        <f t="shared" si="35"/>
        <v>0.46381288614298322</v>
      </c>
      <c r="O32" s="35">
        <f t="shared" si="36"/>
        <v>0.62533097969991169</v>
      </c>
      <c r="P32" s="27"/>
      <c r="Q32" s="27"/>
      <c r="R32" s="27"/>
      <c r="S32" s="27"/>
      <c r="T32" s="27"/>
      <c r="U32" s="27"/>
      <c r="V32" s="27"/>
      <c r="W32" s="27"/>
      <c r="X32" s="36">
        <v>2266</v>
      </c>
      <c r="Y32" s="36">
        <v>811</v>
      </c>
      <c r="Z32" s="27"/>
      <c r="AA32" s="36">
        <v>2266</v>
      </c>
      <c r="AB32" s="36">
        <v>849</v>
      </c>
      <c r="AC32" s="27"/>
      <c r="AD32" s="36">
        <v>351</v>
      </c>
      <c r="AE32" s="36">
        <v>15</v>
      </c>
      <c r="AF32" s="36">
        <v>1051</v>
      </c>
      <c r="AG32" s="36">
        <v>1417</v>
      </c>
    </row>
    <row r="33" spans="1:33" ht="75" customHeight="1" thickTop="1" x14ac:dyDescent="0.35">
      <c r="A33" s="61" t="s">
        <v>32</v>
      </c>
      <c r="B33" s="62"/>
      <c r="C33" s="62"/>
      <c r="D33" s="63"/>
      <c r="E33" s="52"/>
      <c r="F33" s="53"/>
      <c r="G33" s="52"/>
      <c r="H33" s="52"/>
      <c r="I33" s="17"/>
    </row>
    <row r="34" spans="1:33" x14ac:dyDescent="0.3">
      <c r="A34" s="52"/>
      <c r="B34" s="52"/>
      <c r="C34" s="52"/>
      <c r="D34" s="63"/>
      <c r="E34" s="52"/>
      <c r="F34" s="53"/>
      <c r="G34" s="52" t="s">
        <v>19</v>
      </c>
      <c r="H34" s="51">
        <f>SUM(H35:H38)</f>
        <v>755</v>
      </c>
      <c r="I34" s="37">
        <f>Y34/X34</f>
        <v>0.29933774834437088</v>
      </c>
      <c r="J34" s="18">
        <f t="shared" si="9"/>
        <v>7.9470198675496428E-3</v>
      </c>
      <c r="K34" s="18">
        <f t="shared" si="10"/>
        <v>0.30728476821192052</v>
      </c>
      <c r="L34" s="18">
        <f t="shared" ref="L34:L38" si="39">AD34/AA34</f>
        <v>0.26092715231788077</v>
      </c>
      <c r="M34" s="18">
        <f t="shared" ref="M34:M38" si="40">AE34/AA34</f>
        <v>5.2980132450331126E-3</v>
      </c>
      <c r="N34" s="18">
        <f t="shared" ref="N34:N38" si="41">AF34/AA34</f>
        <v>0.42649006622516555</v>
      </c>
      <c r="O34" s="18">
        <f t="shared" ref="O34:O38" si="42">AG34/AA34</f>
        <v>0.69271523178807948</v>
      </c>
      <c r="X34" s="9">
        <f t="shared" ref="X34:Y34" si="43">SUM(X35:X38)</f>
        <v>755</v>
      </c>
      <c r="Y34" s="9">
        <f t="shared" si="43"/>
        <v>226</v>
      </c>
      <c r="AA34" s="9">
        <f t="shared" ref="AA34:AB34" si="44">SUM(AA35:AA38)</f>
        <v>755</v>
      </c>
      <c r="AB34" s="9">
        <f t="shared" si="44"/>
        <v>232</v>
      </c>
      <c r="AD34" s="9">
        <f t="shared" ref="AD34:AF34" si="45">SUM(AD35:AD38)</f>
        <v>197</v>
      </c>
      <c r="AE34" s="9">
        <f t="shared" si="45"/>
        <v>4</v>
      </c>
      <c r="AF34" s="9">
        <f t="shared" si="45"/>
        <v>322</v>
      </c>
      <c r="AG34" s="9">
        <f>SUM(AG35:AG38)</f>
        <v>523</v>
      </c>
    </row>
    <row r="35" spans="1:33" x14ac:dyDescent="0.3">
      <c r="A35" s="45" t="s">
        <v>21</v>
      </c>
      <c r="B35" s="20">
        <v>3.9735099337748344E-3</v>
      </c>
      <c r="C35" s="52"/>
      <c r="D35" s="63"/>
      <c r="E35" s="19" t="s">
        <v>20</v>
      </c>
      <c r="F35" s="20">
        <f>K34</f>
        <v>0.30728476821192052</v>
      </c>
      <c r="G35" s="45" t="s">
        <v>21</v>
      </c>
      <c r="H35" s="51">
        <f>X35</f>
        <v>3</v>
      </c>
      <c r="I35" s="37">
        <f t="shared" ref="I35:I38" si="46">Y35/X35</f>
        <v>0.33333333333333331</v>
      </c>
      <c r="J35" s="18">
        <f t="shared" si="9"/>
        <v>0</v>
      </c>
      <c r="K35" s="18">
        <f t="shared" si="10"/>
        <v>0.33333333333333331</v>
      </c>
      <c r="L35" s="18">
        <f t="shared" si="39"/>
        <v>0</v>
      </c>
      <c r="M35" s="18">
        <f t="shared" si="40"/>
        <v>0.33333333333333331</v>
      </c>
      <c r="N35" s="18">
        <f t="shared" si="41"/>
        <v>0.33333333333333331</v>
      </c>
      <c r="O35" s="18">
        <f t="shared" si="42"/>
        <v>0.66666666666666663</v>
      </c>
      <c r="X35" s="21">
        <v>3</v>
      </c>
      <c r="Y35" s="21">
        <v>1</v>
      </c>
      <c r="AA35" s="21">
        <v>3</v>
      </c>
      <c r="AB35" s="21">
        <v>1</v>
      </c>
      <c r="AD35" s="21">
        <v>0</v>
      </c>
      <c r="AE35" s="21">
        <v>1</v>
      </c>
      <c r="AF35" s="21">
        <v>1</v>
      </c>
      <c r="AG35" s="21">
        <v>2</v>
      </c>
    </row>
    <row r="36" spans="1:33" x14ac:dyDescent="0.3">
      <c r="A36" s="46" t="s">
        <v>24</v>
      </c>
      <c r="B36" s="54">
        <v>0.56556291390728475</v>
      </c>
      <c r="C36" s="52"/>
      <c r="D36" s="63"/>
      <c r="E36" s="106" t="s">
        <v>23</v>
      </c>
      <c r="F36" s="107">
        <f>L34</f>
        <v>0.26092715231788077</v>
      </c>
      <c r="G36" s="46" t="s">
        <v>24</v>
      </c>
      <c r="H36" s="44">
        <f t="shared" ref="H36:H38" si="47">X36</f>
        <v>427</v>
      </c>
      <c r="I36" s="37">
        <f t="shared" si="46"/>
        <v>0.20374707259953162</v>
      </c>
      <c r="J36" s="18">
        <f t="shared" si="9"/>
        <v>1.4051522248243548E-2</v>
      </c>
      <c r="K36" s="18">
        <f t="shared" si="10"/>
        <v>0.21779859484777517</v>
      </c>
      <c r="L36" s="18">
        <f t="shared" si="39"/>
        <v>0.25292740046838408</v>
      </c>
      <c r="M36" s="18">
        <f t="shared" si="40"/>
        <v>7.0257611241217799E-3</v>
      </c>
      <c r="N36" s="18">
        <f t="shared" si="41"/>
        <v>0.52224824355971899</v>
      </c>
      <c r="O36" s="18">
        <f t="shared" si="42"/>
        <v>0.7822014051522248</v>
      </c>
      <c r="X36" s="21">
        <v>427</v>
      </c>
      <c r="Y36" s="21">
        <v>87</v>
      </c>
      <c r="AA36" s="21">
        <v>427</v>
      </c>
      <c r="AB36" s="21">
        <v>93</v>
      </c>
      <c r="AD36" s="21">
        <v>108</v>
      </c>
      <c r="AE36" s="21">
        <v>3</v>
      </c>
      <c r="AF36" s="21">
        <v>223</v>
      </c>
      <c r="AG36" s="21">
        <v>334</v>
      </c>
    </row>
    <row r="37" spans="1:33" x14ac:dyDescent="0.3">
      <c r="A37" s="47" t="s">
        <v>48</v>
      </c>
      <c r="B37" s="55">
        <v>2.2516556291390728E-2</v>
      </c>
      <c r="C37" s="52"/>
      <c r="D37" s="63"/>
      <c r="E37" s="25" t="s">
        <v>26</v>
      </c>
      <c r="F37" s="26">
        <f>M34</f>
        <v>5.2980132450331126E-3</v>
      </c>
      <c r="G37" s="47" t="s">
        <v>48</v>
      </c>
      <c r="H37" s="51">
        <f t="shared" si="47"/>
        <v>17</v>
      </c>
      <c r="I37" s="37">
        <f t="shared" si="46"/>
        <v>0.47058823529411764</v>
      </c>
      <c r="J37" s="18">
        <f t="shared" si="9"/>
        <v>0</v>
      </c>
      <c r="K37" s="18">
        <f t="shared" si="10"/>
        <v>0.47058823529411764</v>
      </c>
      <c r="L37" s="18">
        <f t="shared" si="39"/>
        <v>0.23529411764705882</v>
      </c>
      <c r="M37" s="18">
        <f t="shared" si="40"/>
        <v>0</v>
      </c>
      <c r="N37" s="18">
        <f t="shared" si="41"/>
        <v>0.29411764705882354</v>
      </c>
      <c r="O37" s="18">
        <f t="shared" si="42"/>
        <v>0.52941176470588236</v>
      </c>
      <c r="X37" s="21">
        <v>17</v>
      </c>
      <c r="Y37" s="21">
        <v>8</v>
      </c>
      <c r="AA37" s="21">
        <v>17</v>
      </c>
      <c r="AB37" s="21">
        <v>8</v>
      </c>
      <c r="AD37" s="21">
        <v>4</v>
      </c>
      <c r="AE37" s="21">
        <v>0</v>
      </c>
      <c r="AF37" s="21">
        <v>5</v>
      </c>
      <c r="AG37" s="21">
        <v>9</v>
      </c>
    </row>
    <row r="38" spans="1:33" ht="15" thickBot="1" x14ac:dyDescent="0.35">
      <c r="A38" s="64" t="s">
        <v>49</v>
      </c>
      <c r="B38" s="65">
        <v>0.40794701986754967</v>
      </c>
      <c r="C38" s="52"/>
      <c r="D38" s="63"/>
      <c r="E38" s="86" t="s">
        <v>27</v>
      </c>
      <c r="F38" s="87">
        <f>N34</f>
        <v>0.42649006622516555</v>
      </c>
      <c r="G38" s="64" t="s">
        <v>49</v>
      </c>
      <c r="H38" s="28">
        <f t="shared" si="47"/>
        <v>308</v>
      </c>
      <c r="I38" s="38">
        <f t="shared" si="46"/>
        <v>0.42207792207792205</v>
      </c>
      <c r="J38" s="35">
        <f t="shared" si="9"/>
        <v>0</v>
      </c>
      <c r="K38" s="35">
        <f t="shared" si="10"/>
        <v>0.42207792207792205</v>
      </c>
      <c r="L38" s="35">
        <f t="shared" si="39"/>
        <v>0.27597402597402598</v>
      </c>
      <c r="M38" s="35">
        <f t="shared" si="40"/>
        <v>0</v>
      </c>
      <c r="N38" s="35">
        <f t="shared" si="41"/>
        <v>0.30194805194805197</v>
      </c>
      <c r="O38" s="35">
        <f t="shared" si="42"/>
        <v>0.57792207792207795</v>
      </c>
      <c r="P38" s="27"/>
      <c r="Q38" s="27"/>
      <c r="R38" s="27"/>
      <c r="S38" s="27"/>
      <c r="T38" s="27"/>
      <c r="U38" s="27"/>
      <c r="V38" s="27"/>
      <c r="W38" s="27"/>
      <c r="X38" s="36">
        <v>308</v>
      </c>
      <c r="Y38" s="36">
        <v>130</v>
      </c>
      <c r="Z38" s="36"/>
      <c r="AA38" s="36">
        <v>308</v>
      </c>
      <c r="AB38" s="36">
        <v>130</v>
      </c>
      <c r="AC38" s="27"/>
      <c r="AD38" s="36">
        <v>85</v>
      </c>
      <c r="AE38" s="36">
        <v>0</v>
      </c>
      <c r="AF38" s="36">
        <v>93</v>
      </c>
      <c r="AG38" s="36">
        <v>178</v>
      </c>
    </row>
    <row r="39" spans="1:33" ht="80.25" customHeight="1" thickTop="1" x14ac:dyDescent="0.35">
      <c r="A39" s="61" t="s">
        <v>33</v>
      </c>
      <c r="B39" s="61"/>
      <c r="C39" s="61"/>
      <c r="D39" s="63"/>
      <c r="E39" s="52"/>
      <c r="F39" s="53"/>
      <c r="G39" s="52"/>
      <c r="H39" s="52"/>
      <c r="I39" s="17"/>
    </row>
    <row r="40" spans="1:33" x14ac:dyDescent="0.3">
      <c r="A40" s="52"/>
      <c r="B40" s="52"/>
      <c r="C40" s="52"/>
      <c r="D40" s="63"/>
      <c r="E40" s="52"/>
      <c r="F40" s="53"/>
      <c r="G40" s="52" t="s">
        <v>19</v>
      </c>
      <c r="H40" s="51">
        <f>SUM(H41:H44)</f>
        <v>21206</v>
      </c>
      <c r="I40" s="37">
        <f>Y40/X40</f>
        <v>0.18909742525700274</v>
      </c>
      <c r="J40" s="18">
        <f t="shared" si="9"/>
        <v>5.1259077619541626E-2</v>
      </c>
      <c r="K40" s="18">
        <f t="shared" si="10"/>
        <v>0.24035650287654436</v>
      </c>
      <c r="L40" s="18">
        <f t="shared" ref="L40:L44" si="48">AD40/AA40</f>
        <v>0.28322172969914178</v>
      </c>
      <c r="M40" s="18">
        <f t="shared" ref="M40:M44" si="49">AE40/AA40</f>
        <v>0.19480335754031877</v>
      </c>
      <c r="N40" s="18">
        <f t="shared" ref="N40:N44" si="50">AF40/AA40</f>
        <v>0.2807695935112704</v>
      </c>
      <c r="O40" s="18">
        <f t="shared" ref="O40:O44" si="51">AG40/AA40</f>
        <v>0.75879468075073098</v>
      </c>
      <c r="X40" s="9">
        <f t="shared" ref="X40:Y40" si="52">SUM(X41:X44)</f>
        <v>21206</v>
      </c>
      <c r="Y40" s="9">
        <f t="shared" si="52"/>
        <v>4010</v>
      </c>
      <c r="AA40" s="9">
        <f t="shared" ref="AA40:AB40" si="53">SUM(AA41:AA44)</f>
        <v>21206</v>
      </c>
      <c r="AB40" s="9">
        <f t="shared" si="53"/>
        <v>5097</v>
      </c>
      <c r="AD40" s="9">
        <f t="shared" ref="AD40:AF40" si="54">SUM(AD41:AD44)</f>
        <v>6006</v>
      </c>
      <c r="AE40" s="9">
        <f t="shared" si="54"/>
        <v>4131</v>
      </c>
      <c r="AF40" s="9">
        <f t="shared" si="54"/>
        <v>5954</v>
      </c>
      <c r="AG40" s="9">
        <f>SUM(AG41:AG44)</f>
        <v>16091</v>
      </c>
    </row>
    <row r="41" spans="1:33" x14ac:dyDescent="0.3">
      <c r="A41" s="45" t="s">
        <v>21</v>
      </c>
      <c r="B41" s="20">
        <v>1.1270395171177968E-2</v>
      </c>
      <c r="C41" s="52"/>
      <c r="D41" s="63"/>
      <c r="E41" s="19" t="s">
        <v>20</v>
      </c>
      <c r="F41" s="20">
        <f>K40</f>
        <v>0.24035650287654436</v>
      </c>
      <c r="G41" s="45" t="s">
        <v>21</v>
      </c>
      <c r="H41" s="51">
        <f>X41</f>
        <v>239</v>
      </c>
      <c r="I41" s="37">
        <f t="shared" ref="I41:I44" si="55">Y41/X41</f>
        <v>0.3807531380753138</v>
      </c>
      <c r="J41" s="18">
        <f t="shared" si="9"/>
        <v>2.9288702928870314E-2</v>
      </c>
      <c r="K41" s="18">
        <f t="shared" si="10"/>
        <v>0.41004184100418412</v>
      </c>
      <c r="L41" s="18">
        <f t="shared" si="48"/>
        <v>0.18410041841004185</v>
      </c>
      <c r="M41" s="18">
        <f t="shared" si="49"/>
        <v>7.9497907949790794E-2</v>
      </c>
      <c r="N41" s="18">
        <f t="shared" si="50"/>
        <v>0.32635983263598328</v>
      </c>
      <c r="O41" s="18">
        <f t="shared" si="51"/>
        <v>0.58995815899581594</v>
      </c>
      <c r="X41" s="21">
        <v>239</v>
      </c>
      <c r="Y41" s="21">
        <v>91</v>
      </c>
      <c r="AA41" s="21">
        <v>239</v>
      </c>
      <c r="AB41" s="21">
        <v>98</v>
      </c>
      <c r="AD41" s="21">
        <v>44</v>
      </c>
      <c r="AE41" s="21">
        <v>19</v>
      </c>
      <c r="AF41" s="21">
        <v>78</v>
      </c>
      <c r="AG41" s="21">
        <v>141</v>
      </c>
    </row>
    <row r="42" spans="1:33" x14ac:dyDescent="0.3">
      <c r="A42" s="46" t="s">
        <v>24</v>
      </c>
      <c r="B42" s="54">
        <v>0.38838064698670188</v>
      </c>
      <c r="C42" s="52"/>
      <c r="D42" s="63"/>
      <c r="E42" s="106" t="s">
        <v>23</v>
      </c>
      <c r="F42" s="107">
        <f>L40</f>
        <v>0.28322172969914178</v>
      </c>
      <c r="G42" s="46" t="s">
        <v>24</v>
      </c>
      <c r="H42" s="44">
        <f t="shared" ref="H42:H44" si="56">X42</f>
        <v>8236</v>
      </c>
      <c r="I42" s="37">
        <f t="shared" si="55"/>
        <v>9.033511413307431E-2</v>
      </c>
      <c r="J42" s="18">
        <f t="shared" si="9"/>
        <v>3.9339485186983977E-2</v>
      </c>
      <c r="K42" s="18">
        <f t="shared" si="10"/>
        <v>0.12967459932005829</v>
      </c>
      <c r="L42" s="18">
        <f t="shared" si="48"/>
        <v>0.33960660514813018</v>
      </c>
      <c r="M42" s="18">
        <f t="shared" si="49"/>
        <v>0.19159786304031082</v>
      </c>
      <c r="N42" s="18">
        <f t="shared" si="50"/>
        <v>0.33912093249150072</v>
      </c>
      <c r="O42" s="18">
        <f t="shared" si="51"/>
        <v>0.87032540067994169</v>
      </c>
      <c r="X42" s="21">
        <v>8236</v>
      </c>
      <c r="Y42" s="21">
        <v>744</v>
      </c>
      <c r="AA42" s="21">
        <v>8236</v>
      </c>
      <c r="AB42" s="21">
        <v>1068</v>
      </c>
      <c r="AD42" s="21">
        <v>2797</v>
      </c>
      <c r="AE42" s="21">
        <v>1578</v>
      </c>
      <c r="AF42" s="21">
        <v>2793</v>
      </c>
      <c r="AG42" s="21">
        <v>7168</v>
      </c>
    </row>
    <row r="43" spans="1:33" x14ac:dyDescent="0.3">
      <c r="A43" s="47" t="s">
        <v>48</v>
      </c>
      <c r="B43" s="55">
        <v>3.3150995001414697E-2</v>
      </c>
      <c r="C43" s="52"/>
      <c r="D43" s="63"/>
      <c r="E43" s="25" t="s">
        <v>26</v>
      </c>
      <c r="F43" s="26">
        <f>M40</f>
        <v>0.19480335754031877</v>
      </c>
      <c r="G43" s="47" t="s">
        <v>48</v>
      </c>
      <c r="H43" s="51">
        <f t="shared" si="56"/>
        <v>703</v>
      </c>
      <c r="I43" s="37">
        <f t="shared" si="55"/>
        <v>0.68136557610241821</v>
      </c>
      <c r="J43" s="18">
        <f t="shared" si="9"/>
        <v>0</v>
      </c>
      <c r="K43" s="18">
        <f t="shared" si="10"/>
        <v>0.68136557610241821</v>
      </c>
      <c r="L43" s="18">
        <f t="shared" si="48"/>
        <v>9.1038406827880516E-2</v>
      </c>
      <c r="M43" s="18">
        <f t="shared" si="49"/>
        <v>5.6899004267425321E-2</v>
      </c>
      <c r="N43" s="18">
        <f t="shared" si="50"/>
        <v>0.14509246088193456</v>
      </c>
      <c r="O43" s="18">
        <f t="shared" si="51"/>
        <v>0.2930298719772404</v>
      </c>
      <c r="X43" s="21">
        <v>703</v>
      </c>
      <c r="Y43" s="21">
        <v>479</v>
      </c>
      <c r="AA43" s="21">
        <v>703</v>
      </c>
      <c r="AB43" s="21">
        <v>479</v>
      </c>
      <c r="AD43" s="21">
        <v>64</v>
      </c>
      <c r="AE43" s="21">
        <v>40</v>
      </c>
      <c r="AF43" s="21">
        <v>102</v>
      </c>
      <c r="AG43" s="21">
        <v>206</v>
      </c>
    </row>
    <row r="44" spans="1:33" ht="15" thickBot="1" x14ac:dyDescent="0.35">
      <c r="A44" s="64" t="s">
        <v>49</v>
      </c>
      <c r="B44" s="65">
        <v>0.56719796284070545</v>
      </c>
      <c r="C44" s="52"/>
      <c r="D44" s="63"/>
      <c r="E44" s="86" t="s">
        <v>27</v>
      </c>
      <c r="F44" s="87">
        <f>N40</f>
        <v>0.2807695935112704</v>
      </c>
      <c r="G44" s="64" t="s">
        <v>49</v>
      </c>
      <c r="H44" s="28">
        <f t="shared" si="56"/>
        <v>12028</v>
      </c>
      <c r="I44" s="38">
        <f t="shared" si="55"/>
        <v>0.22414366478217493</v>
      </c>
      <c r="J44" s="35">
        <f t="shared" si="9"/>
        <v>6.2853342201529744E-2</v>
      </c>
      <c r="K44" s="35">
        <f t="shared" si="10"/>
        <v>0.28699700698370467</v>
      </c>
      <c r="L44" s="35">
        <f t="shared" si="48"/>
        <v>0.25781509810442299</v>
      </c>
      <c r="M44" s="35">
        <f t="shared" si="49"/>
        <v>0.20734951779181909</v>
      </c>
      <c r="N44" s="35">
        <f t="shared" si="50"/>
        <v>0.24783837712005322</v>
      </c>
      <c r="O44" s="35">
        <f t="shared" si="51"/>
        <v>0.71300299301629533</v>
      </c>
      <c r="P44" s="27"/>
      <c r="Q44" s="27"/>
      <c r="R44" s="27"/>
      <c r="S44" s="27"/>
      <c r="T44" s="27"/>
      <c r="U44" s="27"/>
      <c r="V44" s="27"/>
      <c r="W44" s="27"/>
      <c r="X44" s="36">
        <v>12028</v>
      </c>
      <c r="Y44" s="36">
        <v>2696</v>
      </c>
      <c r="Z44" s="27"/>
      <c r="AA44" s="36">
        <v>12028</v>
      </c>
      <c r="AB44" s="36">
        <v>3452</v>
      </c>
      <c r="AC44" s="27"/>
      <c r="AD44" s="36">
        <v>3101</v>
      </c>
      <c r="AE44" s="36">
        <v>2494</v>
      </c>
      <c r="AF44" s="36">
        <v>2981</v>
      </c>
      <c r="AG44" s="36">
        <v>8576</v>
      </c>
    </row>
    <row r="45" spans="1:33" ht="72.75" customHeight="1" thickTop="1" x14ac:dyDescent="0.35">
      <c r="A45" s="61" t="s">
        <v>34</v>
      </c>
      <c r="B45" s="61"/>
      <c r="C45" s="61"/>
      <c r="D45" s="63"/>
      <c r="E45" s="52"/>
      <c r="F45" s="53"/>
      <c r="G45" s="52"/>
      <c r="H45" s="52"/>
      <c r="I45" s="17"/>
    </row>
    <row r="46" spans="1:33" x14ac:dyDescent="0.3">
      <c r="A46" s="52"/>
      <c r="B46" s="52"/>
      <c r="C46" s="52"/>
      <c r="D46" s="63"/>
      <c r="E46" s="52"/>
      <c r="F46" s="53"/>
      <c r="G46" s="52" t="s">
        <v>19</v>
      </c>
      <c r="H46" s="51">
        <f>SUM(H47:H50)</f>
        <v>4398</v>
      </c>
      <c r="I46" s="37">
        <f>Y46/X46</f>
        <v>0.23874488403819918</v>
      </c>
      <c r="J46" s="18">
        <f t="shared" si="9"/>
        <v>2.9558890404729476E-3</v>
      </c>
      <c r="K46" s="18">
        <f t="shared" si="10"/>
        <v>0.24170077307867213</v>
      </c>
      <c r="L46" s="18">
        <f t="shared" ref="L46:L50" si="57">AD46/AA46</f>
        <v>5.6844020009095041E-3</v>
      </c>
      <c r="M46" s="18">
        <f t="shared" ref="M46:M50" si="58">AE46/AA46</f>
        <v>3.0241018644838562E-2</v>
      </c>
      <c r="N46" s="18">
        <f t="shared" ref="N46:N50" si="59">AF46/AA46</f>
        <v>0.72237380627557979</v>
      </c>
      <c r="O46" s="18">
        <f t="shared" ref="O46:O50" si="60">AG46/AA46</f>
        <v>0.7582992269213279</v>
      </c>
      <c r="X46" s="9">
        <f t="shared" ref="X46:Y46" si="61">SUM(X47:X50)</f>
        <v>4398</v>
      </c>
      <c r="Y46" s="9">
        <f t="shared" si="61"/>
        <v>1050</v>
      </c>
      <c r="AA46" s="9">
        <f t="shared" ref="AA46:AB46" si="62">SUM(AA47:AA50)</f>
        <v>4398</v>
      </c>
      <c r="AB46" s="9">
        <f t="shared" si="62"/>
        <v>1063</v>
      </c>
      <c r="AD46" s="9">
        <f t="shared" ref="AD46:AF46" si="63">SUM(AD47:AD50)</f>
        <v>25</v>
      </c>
      <c r="AE46" s="9">
        <f t="shared" si="63"/>
        <v>133</v>
      </c>
      <c r="AF46" s="9">
        <f t="shared" si="63"/>
        <v>3177</v>
      </c>
      <c r="AG46" s="9">
        <f>SUM(AG47:AG50)</f>
        <v>3335</v>
      </c>
    </row>
    <row r="47" spans="1:33" x14ac:dyDescent="0.3">
      <c r="A47" s="45" t="s">
        <v>21</v>
      </c>
      <c r="B47" s="20">
        <v>2.4556616643929059E-2</v>
      </c>
      <c r="C47" s="52"/>
      <c r="D47" s="63"/>
      <c r="E47" s="19" t="s">
        <v>20</v>
      </c>
      <c r="F47" s="20">
        <f>K46</f>
        <v>0.24170077307867213</v>
      </c>
      <c r="G47" s="45" t="s">
        <v>21</v>
      </c>
      <c r="H47" s="51">
        <f>X47</f>
        <v>108</v>
      </c>
      <c r="I47" s="37">
        <f t="shared" ref="I47:I50" si="64">Y47/X47</f>
        <v>9.2592592592592587E-2</v>
      </c>
      <c r="J47" s="18">
        <f t="shared" si="9"/>
        <v>9.2592592592592587E-3</v>
      </c>
      <c r="K47" s="18">
        <f t="shared" si="10"/>
        <v>0.10185185185185185</v>
      </c>
      <c r="L47" s="18">
        <f t="shared" si="57"/>
        <v>0.23148148148148148</v>
      </c>
      <c r="M47" s="18">
        <f t="shared" si="58"/>
        <v>1.8518518518518517E-2</v>
      </c>
      <c r="N47" s="18">
        <f t="shared" si="59"/>
        <v>0.64814814814814814</v>
      </c>
      <c r="O47" s="18">
        <f t="shared" si="60"/>
        <v>0.89814814814814814</v>
      </c>
      <c r="X47" s="21">
        <v>108</v>
      </c>
      <c r="Y47" s="21">
        <v>10</v>
      </c>
      <c r="AA47" s="21">
        <v>108</v>
      </c>
      <c r="AB47" s="21">
        <v>11</v>
      </c>
      <c r="AD47" s="21">
        <v>25</v>
      </c>
      <c r="AE47" s="21">
        <v>2</v>
      </c>
      <c r="AF47" s="21">
        <v>70</v>
      </c>
      <c r="AG47" s="21">
        <v>97</v>
      </c>
    </row>
    <row r="48" spans="1:33" x14ac:dyDescent="0.3">
      <c r="A48" s="46" t="s">
        <v>24</v>
      </c>
      <c r="B48" s="54">
        <v>0.17144156434743066</v>
      </c>
      <c r="C48" s="52"/>
      <c r="D48" s="63"/>
      <c r="E48" s="106" t="s">
        <v>23</v>
      </c>
      <c r="F48" s="107">
        <f>L46</f>
        <v>5.6844020009095041E-3</v>
      </c>
      <c r="G48" s="46" t="s">
        <v>24</v>
      </c>
      <c r="H48" s="44">
        <f t="shared" ref="H48:H50" si="65">X48</f>
        <v>754</v>
      </c>
      <c r="I48" s="37">
        <f t="shared" si="64"/>
        <v>4.7745358090185673E-2</v>
      </c>
      <c r="J48" s="18">
        <f t="shared" si="9"/>
        <v>1.5915119363395229E-2</v>
      </c>
      <c r="K48" s="18">
        <f t="shared" si="10"/>
        <v>6.3660477453580902E-2</v>
      </c>
      <c r="L48" s="18">
        <f t="shared" si="57"/>
        <v>0</v>
      </c>
      <c r="M48" s="18">
        <f t="shared" si="58"/>
        <v>2.3872679045092837E-2</v>
      </c>
      <c r="N48" s="18">
        <f t="shared" si="59"/>
        <v>0.91246684350132623</v>
      </c>
      <c r="O48" s="18">
        <f t="shared" si="60"/>
        <v>0.93633952254641906</v>
      </c>
      <c r="X48" s="21">
        <v>754</v>
      </c>
      <c r="Y48" s="21">
        <v>36</v>
      </c>
      <c r="AA48" s="21">
        <v>754</v>
      </c>
      <c r="AB48" s="21">
        <v>48</v>
      </c>
      <c r="AD48" s="21">
        <v>0</v>
      </c>
      <c r="AE48" s="21">
        <v>18</v>
      </c>
      <c r="AF48" s="21">
        <v>688</v>
      </c>
      <c r="AG48" s="21">
        <v>706</v>
      </c>
    </row>
    <row r="49" spans="1:33" x14ac:dyDescent="0.3">
      <c r="A49" s="47" t="s">
        <v>48</v>
      </c>
      <c r="B49" s="55">
        <v>0.12414733969986358</v>
      </c>
      <c r="C49" s="52"/>
      <c r="D49" s="63"/>
      <c r="E49" s="25" t="s">
        <v>26</v>
      </c>
      <c r="F49" s="26">
        <f>M46</f>
        <v>3.0241018644838562E-2</v>
      </c>
      <c r="G49" s="47" t="s">
        <v>48</v>
      </c>
      <c r="H49" s="51">
        <f t="shared" si="65"/>
        <v>546</v>
      </c>
      <c r="I49" s="37">
        <f t="shared" si="64"/>
        <v>0.43223443223443225</v>
      </c>
      <c r="J49" s="18">
        <f t="shared" si="9"/>
        <v>0</v>
      </c>
      <c r="K49" s="18">
        <f t="shared" si="10"/>
        <v>0.43223443223443225</v>
      </c>
      <c r="L49" s="18">
        <f t="shared" si="57"/>
        <v>0</v>
      </c>
      <c r="M49" s="18">
        <f t="shared" si="58"/>
        <v>1.4652014652014652E-2</v>
      </c>
      <c r="N49" s="18">
        <f t="shared" si="59"/>
        <v>0.55311355311355315</v>
      </c>
      <c r="O49" s="18">
        <f t="shared" si="60"/>
        <v>0.56776556776556775</v>
      </c>
      <c r="X49" s="21">
        <v>546</v>
      </c>
      <c r="Y49" s="21">
        <v>236</v>
      </c>
      <c r="AA49" s="21">
        <v>546</v>
      </c>
      <c r="AB49" s="21">
        <v>236</v>
      </c>
      <c r="AD49" s="21">
        <v>0</v>
      </c>
      <c r="AE49" s="21">
        <v>8</v>
      </c>
      <c r="AF49" s="21">
        <v>302</v>
      </c>
      <c r="AG49" s="21">
        <v>310</v>
      </c>
    </row>
    <row r="50" spans="1:33" ht="15" thickBot="1" x14ac:dyDescent="0.35">
      <c r="A50" s="64" t="s">
        <v>49</v>
      </c>
      <c r="B50" s="65">
        <v>0.67985447930877674</v>
      </c>
      <c r="C50" s="52"/>
      <c r="D50" s="63"/>
      <c r="E50" s="86" t="s">
        <v>27</v>
      </c>
      <c r="F50" s="87">
        <f>N46</f>
        <v>0.72237380627557979</v>
      </c>
      <c r="G50" s="64" t="s">
        <v>49</v>
      </c>
      <c r="H50" s="28">
        <f t="shared" si="65"/>
        <v>2990</v>
      </c>
      <c r="I50" s="38">
        <f t="shared" si="64"/>
        <v>0.25685618729096987</v>
      </c>
      <c r="J50" s="35">
        <f t="shared" si="9"/>
        <v>0</v>
      </c>
      <c r="K50" s="35">
        <f t="shared" si="10"/>
        <v>0.25685618729096987</v>
      </c>
      <c r="L50" s="35">
        <f t="shared" si="57"/>
        <v>0</v>
      </c>
      <c r="M50" s="35">
        <f t="shared" si="58"/>
        <v>3.5117056856187288E-2</v>
      </c>
      <c r="N50" s="35">
        <f t="shared" si="59"/>
        <v>0.7080267558528428</v>
      </c>
      <c r="O50" s="35">
        <f t="shared" si="60"/>
        <v>0.74314381270903007</v>
      </c>
      <c r="P50" s="27"/>
      <c r="Q50" s="27"/>
      <c r="R50" s="27"/>
      <c r="S50" s="27"/>
      <c r="T50" s="27"/>
      <c r="U50" s="27"/>
      <c r="V50" s="27"/>
      <c r="W50" s="27"/>
      <c r="X50" s="36">
        <v>2990</v>
      </c>
      <c r="Y50" s="36">
        <v>768</v>
      </c>
      <c r="Z50" s="27"/>
      <c r="AA50" s="36">
        <v>2990</v>
      </c>
      <c r="AB50" s="36">
        <v>768</v>
      </c>
      <c r="AC50" s="27"/>
      <c r="AD50" s="36">
        <v>0</v>
      </c>
      <c r="AE50" s="36">
        <v>105</v>
      </c>
      <c r="AF50" s="36">
        <v>2117</v>
      </c>
      <c r="AG50" s="36">
        <v>2222</v>
      </c>
    </row>
    <row r="51" spans="1:33" ht="52.5" customHeight="1" thickTop="1" x14ac:dyDescent="0.35">
      <c r="A51" s="72" t="s">
        <v>35</v>
      </c>
      <c r="B51" s="73"/>
      <c r="C51" s="73"/>
      <c r="D51" s="63"/>
      <c r="E51" s="52"/>
      <c r="F51" s="53"/>
      <c r="G51" s="52"/>
      <c r="H51" s="52"/>
      <c r="I51" s="17"/>
      <c r="X51" s="21"/>
      <c r="Y51" s="21"/>
      <c r="AA51" s="21"/>
      <c r="AB51" s="21"/>
    </row>
    <row r="52" spans="1:33" x14ac:dyDescent="0.3">
      <c r="A52" s="74"/>
      <c r="B52" s="52"/>
      <c r="C52" s="74"/>
      <c r="D52" s="63"/>
      <c r="E52" s="52"/>
      <c r="F52" s="53"/>
      <c r="G52" s="52" t="s">
        <v>19</v>
      </c>
      <c r="H52" s="51">
        <f>SUM(H53:H56)</f>
        <v>2332</v>
      </c>
      <c r="I52" s="37">
        <f>Y52/X52</f>
        <v>0.45626072041166382</v>
      </c>
      <c r="J52" s="18">
        <f t="shared" si="9"/>
        <v>4.2024013722126941E-2</v>
      </c>
      <c r="K52" s="18">
        <f t="shared" si="10"/>
        <v>0.49828473413379076</v>
      </c>
      <c r="L52" s="18">
        <f>AD52/AA52</f>
        <v>0.241852487135506</v>
      </c>
      <c r="M52" s="18">
        <f>AE52/AA52</f>
        <v>6.6895368782161235E-2</v>
      </c>
      <c r="N52" s="18">
        <f>AF52/AA52</f>
        <v>0.19296740994854203</v>
      </c>
      <c r="O52" s="18">
        <f>AG52/AA52</f>
        <v>0.50171526586620929</v>
      </c>
      <c r="X52" s="9">
        <f>SUM(X53:X56)</f>
        <v>2332</v>
      </c>
      <c r="Y52" s="9">
        <f>SUM(Y53:Y56)</f>
        <v>1064</v>
      </c>
      <c r="AA52" s="9">
        <f>SUM(AA53:AA56)</f>
        <v>2332</v>
      </c>
      <c r="AB52" s="9">
        <f>SUM(AB53:AB56)</f>
        <v>1162</v>
      </c>
      <c r="AD52" s="9">
        <f>SUM(AD53:AD56)</f>
        <v>564</v>
      </c>
      <c r="AE52" s="9">
        <f>SUM(AE53:AE56)</f>
        <v>156</v>
      </c>
      <c r="AF52" s="9">
        <f t="shared" ref="AF52" si="66">SUM(AF53:AF56)</f>
        <v>450</v>
      </c>
      <c r="AG52" s="9">
        <f>SUM(AG53:AG56)</f>
        <v>1170</v>
      </c>
    </row>
    <row r="53" spans="1:33" x14ac:dyDescent="0.3">
      <c r="A53" s="45" t="s">
        <v>21</v>
      </c>
      <c r="B53" s="68">
        <v>0</v>
      </c>
      <c r="C53" s="74"/>
      <c r="D53" s="63"/>
      <c r="E53" s="19" t="s">
        <v>20</v>
      </c>
      <c r="F53" s="20">
        <f>K52</f>
        <v>0.49828473413379076</v>
      </c>
      <c r="G53" s="45" t="s">
        <v>21</v>
      </c>
      <c r="H53" s="44" t="str">
        <f>X53</f>
        <v>n/a</v>
      </c>
      <c r="I53" s="39" t="s">
        <v>25</v>
      </c>
      <c r="J53" s="23" t="s">
        <v>25</v>
      </c>
      <c r="K53" s="23" t="s">
        <v>25</v>
      </c>
      <c r="L53" s="23" t="s">
        <v>25</v>
      </c>
      <c r="M53" s="23" t="s">
        <v>25</v>
      </c>
      <c r="N53" s="23" t="s">
        <v>25</v>
      </c>
      <c r="O53" s="23" t="s">
        <v>25</v>
      </c>
      <c r="X53" s="24" t="s">
        <v>25</v>
      </c>
      <c r="Y53" s="24" t="s">
        <v>25</v>
      </c>
      <c r="AA53" s="24" t="s">
        <v>25</v>
      </c>
      <c r="AB53" s="24" t="s">
        <v>25</v>
      </c>
      <c r="AD53" s="24" t="s">
        <v>25</v>
      </c>
      <c r="AE53" s="24" t="s">
        <v>25</v>
      </c>
      <c r="AF53" s="24" t="s">
        <v>25</v>
      </c>
      <c r="AG53" s="24" t="s">
        <v>25</v>
      </c>
    </row>
    <row r="54" spans="1:33" x14ac:dyDescent="0.3">
      <c r="A54" s="46" t="s">
        <v>24</v>
      </c>
      <c r="B54" s="69">
        <v>0</v>
      </c>
      <c r="C54" s="74"/>
      <c r="D54" s="63"/>
      <c r="E54" s="106" t="s">
        <v>23</v>
      </c>
      <c r="F54" s="107">
        <f>L52</f>
        <v>0.241852487135506</v>
      </c>
      <c r="G54" s="46" t="s">
        <v>24</v>
      </c>
      <c r="H54" s="44" t="str">
        <f t="shared" ref="H54:H56" si="67">X54</f>
        <v>n/a</v>
      </c>
      <c r="I54" s="39" t="s">
        <v>25</v>
      </c>
      <c r="J54" s="23" t="s">
        <v>25</v>
      </c>
      <c r="K54" s="23" t="s">
        <v>25</v>
      </c>
      <c r="L54" s="23" t="s">
        <v>25</v>
      </c>
      <c r="M54" s="23" t="s">
        <v>25</v>
      </c>
      <c r="N54" s="23" t="s">
        <v>25</v>
      </c>
      <c r="O54" s="23" t="s">
        <v>25</v>
      </c>
      <c r="X54" s="24" t="s">
        <v>25</v>
      </c>
      <c r="Y54" s="24" t="s">
        <v>25</v>
      </c>
      <c r="AA54" s="24" t="s">
        <v>25</v>
      </c>
      <c r="AB54" s="24" t="s">
        <v>25</v>
      </c>
      <c r="AD54" s="24" t="s">
        <v>25</v>
      </c>
      <c r="AE54" s="24" t="s">
        <v>25</v>
      </c>
      <c r="AF54" s="24" t="s">
        <v>25</v>
      </c>
      <c r="AG54" s="24" t="s">
        <v>25</v>
      </c>
    </row>
    <row r="55" spans="1:33" x14ac:dyDescent="0.3">
      <c r="A55" s="47" t="s">
        <v>48</v>
      </c>
      <c r="B55" s="70">
        <v>0</v>
      </c>
      <c r="C55" s="52"/>
      <c r="D55" s="63"/>
      <c r="E55" s="25" t="s">
        <v>26</v>
      </c>
      <c r="F55" s="26">
        <f>M52</f>
        <v>6.6895368782161235E-2</v>
      </c>
      <c r="G55" s="47" t="s">
        <v>48</v>
      </c>
      <c r="H55" s="44" t="str">
        <f t="shared" si="67"/>
        <v>n/a</v>
      </c>
      <c r="I55" s="39" t="s">
        <v>25</v>
      </c>
      <c r="J55" s="23" t="s">
        <v>25</v>
      </c>
      <c r="K55" s="23" t="s">
        <v>25</v>
      </c>
      <c r="L55" s="23" t="s">
        <v>25</v>
      </c>
      <c r="M55" s="23" t="s">
        <v>25</v>
      </c>
      <c r="N55" s="23" t="s">
        <v>25</v>
      </c>
      <c r="O55" s="23" t="s">
        <v>25</v>
      </c>
      <c r="X55" s="24" t="s">
        <v>25</v>
      </c>
      <c r="Y55" s="24" t="s">
        <v>25</v>
      </c>
      <c r="AA55" s="24" t="s">
        <v>25</v>
      </c>
      <c r="AB55" s="24" t="s">
        <v>25</v>
      </c>
      <c r="AD55" s="24" t="s">
        <v>25</v>
      </c>
      <c r="AE55" s="24" t="s">
        <v>25</v>
      </c>
      <c r="AF55" s="24" t="s">
        <v>25</v>
      </c>
      <c r="AG55" s="24" t="s">
        <v>25</v>
      </c>
    </row>
    <row r="56" spans="1:33" ht="20.25" customHeight="1" thickBot="1" x14ac:dyDescent="0.35">
      <c r="A56" s="64" t="s">
        <v>49</v>
      </c>
      <c r="B56" s="71">
        <v>1</v>
      </c>
      <c r="C56" s="52"/>
      <c r="D56" s="63"/>
      <c r="E56" s="86" t="s">
        <v>27</v>
      </c>
      <c r="F56" s="87">
        <f>N52</f>
        <v>0.19296740994854203</v>
      </c>
      <c r="G56" s="64" t="s">
        <v>49</v>
      </c>
      <c r="H56" s="28">
        <f t="shared" si="67"/>
        <v>2332</v>
      </c>
      <c r="I56" s="38">
        <f>Y56/X56</f>
        <v>0.45626072041166382</v>
      </c>
      <c r="J56" s="35">
        <f t="shared" si="9"/>
        <v>4.2024013722126941E-2</v>
      </c>
      <c r="K56" s="35">
        <f t="shared" si="10"/>
        <v>0.49828473413379076</v>
      </c>
      <c r="L56" s="35">
        <f>AD56/AA56</f>
        <v>0.241852487135506</v>
      </c>
      <c r="M56" s="35">
        <f>AE56/AA56</f>
        <v>6.6895368782161235E-2</v>
      </c>
      <c r="N56" s="35">
        <f>AF56/AA56</f>
        <v>0.19296740994854203</v>
      </c>
      <c r="O56" s="35">
        <f>AG56/AA56</f>
        <v>0.50171526586620929</v>
      </c>
      <c r="P56" s="27"/>
      <c r="Q56" s="27"/>
      <c r="R56" s="27"/>
      <c r="S56" s="27"/>
      <c r="T56" s="27"/>
      <c r="U56" s="27"/>
      <c r="V56" s="27"/>
      <c r="W56" s="27"/>
      <c r="X56" s="36">
        <v>2332</v>
      </c>
      <c r="Y56" s="36">
        <v>1064</v>
      </c>
      <c r="Z56" s="27"/>
      <c r="AA56" s="36">
        <v>2332</v>
      </c>
      <c r="AB56" s="36">
        <v>1162</v>
      </c>
      <c r="AC56" s="27"/>
      <c r="AD56" s="36">
        <v>564</v>
      </c>
      <c r="AE56" s="36">
        <v>156</v>
      </c>
      <c r="AF56" s="36">
        <v>450</v>
      </c>
      <c r="AG56" s="36">
        <v>1170</v>
      </c>
    </row>
    <row r="57" spans="1:33" ht="67.5" customHeight="1" thickTop="1" x14ac:dyDescent="0.35">
      <c r="A57" s="61" t="s">
        <v>36</v>
      </c>
      <c r="B57" s="62"/>
      <c r="C57" s="62"/>
      <c r="D57" s="63"/>
      <c r="E57" s="52"/>
      <c r="F57" s="53"/>
      <c r="G57" s="52"/>
      <c r="H57" s="52"/>
      <c r="I57" s="17"/>
    </row>
    <row r="58" spans="1:33" x14ac:dyDescent="0.3">
      <c r="A58" s="52"/>
      <c r="B58" s="52"/>
      <c r="C58" s="52"/>
      <c r="D58" s="63"/>
      <c r="E58" s="52"/>
      <c r="F58" s="53"/>
      <c r="G58" s="52" t="s">
        <v>19</v>
      </c>
      <c r="H58" s="51">
        <f>SUM(H59:H62)</f>
        <v>27027</v>
      </c>
      <c r="I58" s="37">
        <f>Y58/X58</f>
        <v>0.43515743515743516</v>
      </c>
      <c r="J58" s="18">
        <f t="shared" si="9"/>
        <v>1.454101454101453E-2</v>
      </c>
      <c r="K58" s="18">
        <f t="shared" si="10"/>
        <v>0.44969844969844969</v>
      </c>
      <c r="L58" s="18">
        <f t="shared" ref="L58:L59" si="68">AD58/AA58</f>
        <v>0.23380323380323381</v>
      </c>
      <c r="M58" s="18">
        <f t="shared" ref="M58:M59" si="69">AE58/AA58</f>
        <v>7.0670070670070667E-3</v>
      </c>
      <c r="N58" s="18">
        <f t="shared" ref="N58:N59" si="70">AF58/AA58</f>
        <v>0.30943130943130942</v>
      </c>
      <c r="O58" s="18">
        <f t="shared" ref="O58:O59" si="71">AG58/AA58</f>
        <v>0.55030155030155026</v>
      </c>
      <c r="X58" s="9">
        <f t="shared" ref="X58:Y58" si="72">SUM(X59:X62)</f>
        <v>27027</v>
      </c>
      <c r="Y58" s="9">
        <f t="shared" si="72"/>
        <v>11761</v>
      </c>
      <c r="AA58" s="9">
        <f t="shared" ref="AA58:AB58" si="73">SUM(AA59:AA62)</f>
        <v>27027</v>
      </c>
      <c r="AB58" s="9">
        <f t="shared" si="73"/>
        <v>12154</v>
      </c>
      <c r="AD58" s="9">
        <f t="shared" ref="AD58:AF58" si="74">SUM(AD59:AD62)</f>
        <v>6319</v>
      </c>
      <c r="AE58" s="9">
        <f t="shared" si="74"/>
        <v>191</v>
      </c>
      <c r="AF58" s="9">
        <f t="shared" si="74"/>
        <v>8363</v>
      </c>
      <c r="AG58" s="9">
        <f>SUM(AG59:AG62)</f>
        <v>14873</v>
      </c>
    </row>
    <row r="59" spans="1:33" x14ac:dyDescent="0.3">
      <c r="A59" s="45" t="s">
        <v>21</v>
      </c>
      <c r="B59" s="20">
        <v>0.152144152144152</v>
      </c>
      <c r="C59" s="52"/>
      <c r="D59" s="63"/>
      <c r="E59" s="19" t="s">
        <v>20</v>
      </c>
      <c r="F59" s="20">
        <f>K58</f>
        <v>0.44969844969844969</v>
      </c>
      <c r="G59" s="45" t="s">
        <v>21</v>
      </c>
      <c r="H59" s="51">
        <f>X59</f>
        <v>4112</v>
      </c>
      <c r="I59" s="37">
        <f t="shared" ref="I59:I61" si="75">Y59/X59</f>
        <v>0.15466926070038911</v>
      </c>
      <c r="J59" s="18">
        <f t="shared" si="9"/>
        <v>8.7548638132295686E-3</v>
      </c>
      <c r="K59" s="18">
        <f t="shared" si="10"/>
        <v>0.16342412451361868</v>
      </c>
      <c r="L59" s="18">
        <f t="shared" si="68"/>
        <v>0.25170233463035019</v>
      </c>
      <c r="M59" s="18">
        <f t="shared" si="69"/>
        <v>4.6206225680933853E-3</v>
      </c>
      <c r="N59" s="18">
        <f t="shared" si="70"/>
        <v>0.58025291828793779</v>
      </c>
      <c r="O59" s="18">
        <f t="shared" si="71"/>
        <v>0.83657587548638135</v>
      </c>
      <c r="X59" s="21">
        <v>4112</v>
      </c>
      <c r="Y59" s="21">
        <v>636</v>
      </c>
      <c r="AA59" s="21">
        <v>4112</v>
      </c>
      <c r="AB59" s="21">
        <v>672</v>
      </c>
      <c r="AD59" s="21">
        <v>1035</v>
      </c>
      <c r="AE59" s="21">
        <v>19</v>
      </c>
      <c r="AF59" s="21">
        <v>2386</v>
      </c>
      <c r="AG59" s="21">
        <v>3440</v>
      </c>
    </row>
    <row r="60" spans="1:33" x14ac:dyDescent="0.3">
      <c r="A60" s="46" t="s">
        <v>24</v>
      </c>
      <c r="B60" s="54">
        <v>0</v>
      </c>
      <c r="C60" s="52"/>
      <c r="D60" s="63"/>
      <c r="E60" s="106" t="s">
        <v>23</v>
      </c>
      <c r="F60" s="107">
        <f>L58</f>
        <v>0.23380323380323381</v>
      </c>
      <c r="G60" s="46" t="s">
        <v>24</v>
      </c>
      <c r="H60" s="44" t="str">
        <f t="shared" ref="H60:H62" si="76">X60</f>
        <v>n/a</v>
      </c>
      <c r="I60" s="39" t="s">
        <v>25</v>
      </c>
      <c r="J60" s="23" t="s">
        <v>25</v>
      </c>
      <c r="K60" s="23" t="s">
        <v>25</v>
      </c>
      <c r="L60" s="23" t="s">
        <v>25</v>
      </c>
      <c r="M60" s="23" t="s">
        <v>25</v>
      </c>
      <c r="N60" s="23" t="s">
        <v>25</v>
      </c>
      <c r="O60" s="23" t="s">
        <v>25</v>
      </c>
      <c r="X60" s="24" t="s">
        <v>25</v>
      </c>
      <c r="Y60" s="24" t="s">
        <v>25</v>
      </c>
      <c r="AA60" s="24" t="s">
        <v>25</v>
      </c>
      <c r="AB60" s="24" t="s">
        <v>25</v>
      </c>
      <c r="AD60" s="24" t="s">
        <v>25</v>
      </c>
      <c r="AE60" s="24" t="s">
        <v>25</v>
      </c>
      <c r="AF60" s="24" t="s">
        <v>25</v>
      </c>
      <c r="AG60" s="24" t="s">
        <v>25</v>
      </c>
    </row>
    <row r="61" spans="1:33" x14ac:dyDescent="0.3">
      <c r="A61" s="47" t="s">
        <v>48</v>
      </c>
      <c r="B61" s="55">
        <v>0.84785584785584789</v>
      </c>
      <c r="C61" s="52"/>
      <c r="D61" s="63"/>
      <c r="E61" s="25" t="s">
        <v>26</v>
      </c>
      <c r="F61" s="26">
        <f>M58</f>
        <v>7.0670070670070667E-3</v>
      </c>
      <c r="G61" s="47" t="s">
        <v>48</v>
      </c>
      <c r="H61" s="51">
        <f t="shared" si="76"/>
        <v>22915</v>
      </c>
      <c r="I61" s="37">
        <f t="shared" si="75"/>
        <v>0.48548985380754967</v>
      </c>
      <c r="J61" s="18">
        <f t="shared" si="9"/>
        <v>1.5579314859262505E-2</v>
      </c>
      <c r="K61" s="18">
        <f t="shared" si="10"/>
        <v>0.50106916866681217</v>
      </c>
      <c r="L61" s="18">
        <f>AD61/AA61</f>
        <v>0.23059131573205324</v>
      </c>
      <c r="M61" s="18">
        <f>AE61/AA61</f>
        <v>7.5060004363953743E-3</v>
      </c>
      <c r="N61" s="18">
        <f>AF61/AA61</f>
        <v>0.26083351516473924</v>
      </c>
      <c r="O61" s="18">
        <f>AG61/AA61</f>
        <v>0.49893083133318789</v>
      </c>
      <c r="X61" s="21">
        <v>22915</v>
      </c>
      <c r="Y61" s="21">
        <v>11125</v>
      </c>
      <c r="AA61" s="21">
        <v>22915</v>
      </c>
      <c r="AB61" s="21">
        <v>11482</v>
      </c>
      <c r="AD61" s="21">
        <v>5284</v>
      </c>
      <c r="AE61" s="21">
        <v>172</v>
      </c>
      <c r="AF61" s="21">
        <v>5977</v>
      </c>
      <c r="AG61" s="21">
        <v>11433</v>
      </c>
    </row>
    <row r="62" spans="1:33" ht="15" thickBot="1" x14ac:dyDescent="0.35">
      <c r="A62" s="64" t="s">
        <v>49</v>
      </c>
      <c r="B62" s="65">
        <v>0</v>
      </c>
      <c r="C62" s="52"/>
      <c r="D62" s="63"/>
      <c r="E62" s="86" t="s">
        <v>27</v>
      </c>
      <c r="F62" s="87">
        <f>N58</f>
        <v>0.30943130943130942</v>
      </c>
      <c r="G62" s="64" t="s">
        <v>49</v>
      </c>
      <c r="H62" s="28" t="str">
        <f t="shared" si="76"/>
        <v>n/a</v>
      </c>
      <c r="I62" s="40" t="s">
        <v>25</v>
      </c>
      <c r="J62" s="30" t="s">
        <v>25</v>
      </c>
      <c r="K62" s="30" t="s">
        <v>25</v>
      </c>
      <c r="L62" s="30" t="s">
        <v>25</v>
      </c>
      <c r="M62" s="30" t="s">
        <v>25</v>
      </c>
      <c r="N62" s="30" t="s">
        <v>25</v>
      </c>
      <c r="O62" s="30" t="s">
        <v>25</v>
      </c>
      <c r="P62" s="27"/>
      <c r="Q62" s="27"/>
      <c r="R62" s="27"/>
      <c r="S62" s="27"/>
      <c r="T62" s="27"/>
      <c r="U62" s="27"/>
      <c r="V62" s="27"/>
      <c r="W62" s="27"/>
      <c r="X62" s="32" t="s">
        <v>25</v>
      </c>
      <c r="Y62" s="32" t="s">
        <v>25</v>
      </c>
      <c r="Z62" s="27"/>
      <c r="AA62" s="32" t="s">
        <v>25</v>
      </c>
      <c r="AB62" s="32" t="s">
        <v>25</v>
      </c>
      <c r="AC62" s="27"/>
      <c r="AD62" s="32" t="s">
        <v>25</v>
      </c>
      <c r="AE62" s="32" t="s">
        <v>25</v>
      </c>
      <c r="AF62" s="32" t="s">
        <v>25</v>
      </c>
      <c r="AG62" s="32" t="s">
        <v>25</v>
      </c>
    </row>
    <row r="63" spans="1:33" ht="62.25" customHeight="1" thickTop="1" x14ac:dyDescent="0.35">
      <c r="A63" s="61" t="s">
        <v>37</v>
      </c>
      <c r="B63" s="75"/>
      <c r="C63" s="75"/>
      <c r="D63" s="63"/>
      <c r="E63" s="52"/>
      <c r="F63" s="53"/>
      <c r="G63" s="52"/>
      <c r="H63" s="52"/>
      <c r="I63" s="17"/>
    </row>
    <row r="64" spans="1:33" x14ac:dyDescent="0.3">
      <c r="A64" s="52"/>
      <c r="B64" s="52"/>
      <c r="C64" s="52"/>
      <c r="D64" s="63"/>
      <c r="E64" s="52"/>
      <c r="F64" s="53"/>
      <c r="G64" s="52" t="s">
        <v>19</v>
      </c>
      <c r="H64" s="51">
        <f>SUM(H65:H68)</f>
        <v>563</v>
      </c>
      <c r="I64" s="37">
        <f>Y64/X64</f>
        <v>0.17051509769094139</v>
      </c>
      <c r="J64" s="18">
        <f t="shared" si="9"/>
        <v>2.4866785079928955E-2</v>
      </c>
      <c r="K64" s="18">
        <f t="shared" si="10"/>
        <v>0.19538188277087035</v>
      </c>
      <c r="L64" s="18">
        <f t="shared" ref="L64:L68" si="77">AD64/AA64</f>
        <v>0.42451154529307283</v>
      </c>
      <c r="M64" s="18">
        <f t="shared" ref="M64:M68" si="78">AE64/AA64</f>
        <v>2.4866785079928951E-2</v>
      </c>
      <c r="N64" s="18">
        <f t="shared" ref="N64:N68" si="79">AF64/AA64</f>
        <v>0.35523978685612789</v>
      </c>
      <c r="O64" s="18">
        <f t="shared" ref="O64:O68" si="80">AG64/AA64</f>
        <v>0.80461811722912968</v>
      </c>
      <c r="X64" s="9">
        <f t="shared" ref="X64:Y64" si="81">SUM(X65:X68)</f>
        <v>563</v>
      </c>
      <c r="Y64" s="9">
        <f t="shared" si="81"/>
        <v>96</v>
      </c>
      <c r="AA64" s="9">
        <f t="shared" ref="AA64:AB64" si="82">SUM(AA65:AA68)</f>
        <v>563</v>
      </c>
      <c r="AB64" s="9">
        <f t="shared" si="82"/>
        <v>110</v>
      </c>
      <c r="AD64" s="9">
        <f t="shared" ref="AD64:AF64" si="83">SUM(AD65:AD68)</f>
        <v>239</v>
      </c>
      <c r="AE64" s="9">
        <f t="shared" si="83"/>
        <v>14</v>
      </c>
      <c r="AF64" s="9">
        <f t="shared" si="83"/>
        <v>200</v>
      </c>
      <c r="AG64" s="9">
        <f>SUM(AG65:AG68)</f>
        <v>453</v>
      </c>
    </row>
    <row r="65" spans="1:33" x14ac:dyDescent="0.3">
      <c r="A65" s="45" t="s">
        <v>21</v>
      </c>
      <c r="B65" s="20">
        <v>8.8809946714031966E-3</v>
      </c>
      <c r="C65" s="52"/>
      <c r="D65" s="63"/>
      <c r="E65" s="19" t="s">
        <v>20</v>
      </c>
      <c r="F65" s="20">
        <f>K64</f>
        <v>0.19538188277087035</v>
      </c>
      <c r="G65" s="45" t="s">
        <v>21</v>
      </c>
      <c r="H65" s="51">
        <f>X65</f>
        <v>5</v>
      </c>
      <c r="I65" s="37">
        <f t="shared" ref="I65:I68" si="84">Y65/X65</f>
        <v>0</v>
      </c>
      <c r="J65" s="18">
        <f t="shared" si="9"/>
        <v>0.2</v>
      </c>
      <c r="K65" s="18">
        <f t="shared" si="10"/>
        <v>0.2</v>
      </c>
      <c r="L65" s="18">
        <f t="shared" si="77"/>
        <v>0</v>
      </c>
      <c r="M65" s="18">
        <f t="shared" si="78"/>
        <v>0</v>
      </c>
      <c r="N65" s="18">
        <f t="shared" si="79"/>
        <v>0.8</v>
      </c>
      <c r="O65" s="18">
        <f t="shared" si="80"/>
        <v>0.8</v>
      </c>
      <c r="X65" s="21">
        <v>5</v>
      </c>
      <c r="Y65" s="21">
        <v>0</v>
      </c>
      <c r="AA65" s="21">
        <v>5</v>
      </c>
      <c r="AB65" s="21">
        <v>1</v>
      </c>
      <c r="AD65" s="21">
        <v>0</v>
      </c>
      <c r="AE65" s="21">
        <v>0</v>
      </c>
      <c r="AF65" s="21">
        <v>4</v>
      </c>
      <c r="AG65" s="21">
        <v>4</v>
      </c>
    </row>
    <row r="66" spans="1:33" x14ac:dyDescent="0.3">
      <c r="A66" s="46" t="s">
        <v>24</v>
      </c>
      <c r="B66" s="54">
        <v>0.12078152753108348</v>
      </c>
      <c r="C66" s="52"/>
      <c r="D66" s="63"/>
      <c r="E66" s="106" t="s">
        <v>23</v>
      </c>
      <c r="F66" s="107">
        <f>L64</f>
        <v>0.42451154529307283</v>
      </c>
      <c r="G66" s="46" t="s">
        <v>24</v>
      </c>
      <c r="H66" s="44">
        <f t="shared" ref="H66:H68" si="85">X66</f>
        <v>68</v>
      </c>
      <c r="I66" s="37">
        <f t="shared" si="84"/>
        <v>7.3529411764705885E-2</v>
      </c>
      <c r="J66" s="18">
        <f t="shared" si="9"/>
        <v>2.9411764705882346E-2</v>
      </c>
      <c r="K66" s="18">
        <f t="shared" si="10"/>
        <v>0.10294117647058823</v>
      </c>
      <c r="L66" s="18">
        <f t="shared" si="77"/>
        <v>0.39705882352941174</v>
      </c>
      <c r="M66" s="18">
        <f t="shared" si="78"/>
        <v>1.4705882352941176E-2</v>
      </c>
      <c r="N66" s="18">
        <f t="shared" si="79"/>
        <v>0.48529411764705882</v>
      </c>
      <c r="O66" s="18">
        <f t="shared" si="80"/>
        <v>0.8970588235294118</v>
      </c>
      <c r="X66" s="21">
        <v>68</v>
      </c>
      <c r="Y66" s="21">
        <v>5</v>
      </c>
      <c r="AA66" s="21">
        <v>68</v>
      </c>
      <c r="AB66" s="21">
        <v>7</v>
      </c>
      <c r="AD66" s="21">
        <v>27</v>
      </c>
      <c r="AE66">
        <v>1</v>
      </c>
      <c r="AF66" s="21">
        <v>33</v>
      </c>
      <c r="AG66" s="21">
        <v>61</v>
      </c>
    </row>
    <row r="67" spans="1:33" x14ac:dyDescent="0.3">
      <c r="A67" s="47" t="s">
        <v>48</v>
      </c>
      <c r="B67" s="55">
        <v>6.216696269982238E-2</v>
      </c>
      <c r="C67" s="52"/>
      <c r="D67" s="63"/>
      <c r="E67" s="25" t="s">
        <v>26</v>
      </c>
      <c r="F67" s="26">
        <f>M64</f>
        <v>2.4866785079928951E-2</v>
      </c>
      <c r="G67" s="47" t="s">
        <v>48</v>
      </c>
      <c r="H67" s="51">
        <f t="shared" si="85"/>
        <v>35</v>
      </c>
      <c r="I67" s="37">
        <f t="shared" si="84"/>
        <v>0.37142857142857144</v>
      </c>
      <c r="J67" s="18">
        <f t="shared" si="9"/>
        <v>0</v>
      </c>
      <c r="K67" s="18">
        <f t="shared" si="10"/>
        <v>0.37142857142857144</v>
      </c>
      <c r="L67" s="18">
        <f t="shared" si="77"/>
        <v>0.4</v>
      </c>
      <c r="M67" s="18">
        <f t="shared" si="78"/>
        <v>0</v>
      </c>
      <c r="N67" s="18">
        <f t="shared" si="79"/>
        <v>0.22857142857142856</v>
      </c>
      <c r="O67" s="18">
        <f t="shared" si="80"/>
        <v>0.62857142857142856</v>
      </c>
      <c r="X67" s="21">
        <v>35</v>
      </c>
      <c r="Y67" s="21">
        <v>13</v>
      </c>
      <c r="AA67" s="21">
        <v>35</v>
      </c>
      <c r="AB67" s="21">
        <v>13</v>
      </c>
      <c r="AD67" s="21">
        <v>14</v>
      </c>
      <c r="AE67">
        <v>0</v>
      </c>
      <c r="AF67" s="21">
        <v>8</v>
      </c>
      <c r="AG67" s="21">
        <v>22</v>
      </c>
    </row>
    <row r="68" spans="1:33" ht="15" thickBot="1" x14ac:dyDescent="0.35">
      <c r="A68" s="64" t="s">
        <v>49</v>
      </c>
      <c r="B68" s="65">
        <v>0.80817051509769089</v>
      </c>
      <c r="C68" s="52"/>
      <c r="D68" s="63"/>
      <c r="E68" s="86" t="s">
        <v>27</v>
      </c>
      <c r="F68" s="87">
        <f>N64</f>
        <v>0.35523978685612789</v>
      </c>
      <c r="G68" s="64" t="s">
        <v>49</v>
      </c>
      <c r="H68" s="28">
        <f t="shared" si="85"/>
        <v>455</v>
      </c>
      <c r="I68" s="38">
        <f t="shared" si="84"/>
        <v>0.17142857142857143</v>
      </c>
      <c r="J68" s="35">
        <f t="shared" si="9"/>
        <v>2.4175824175824173E-2</v>
      </c>
      <c r="K68" s="35">
        <f t="shared" si="10"/>
        <v>0.1956043956043956</v>
      </c>
      <c r="L68" s="35">
        <f t="shared" si="77"/>
        <v>0.43516483516483517</v>
      </c>
      <c r="M68" s="35">
        <f t="shared" si="78"/>
        <v>2.8571428571428571E-2</v>
      </c>
      <c r="N68" s="35">
        <f t="shared" si="79"/>
        <v>0.34065934065934067</v>
      </c>
      <c r="O68" s="35">
        <f t="shared" si="80"/>
        <v>0.80439560439560442</v>
      </c>
      <c r="P68" s="27"/>
      <c r="Q68" s="27"/>
      <c r="R68" s="27"/>
      <c r="S68" s="27"/>
      <c r="T68" s="27"/>
      <c r="U68" s="27"/>
      <c r="V68" s="27"/>
      <c r="W68" s="27"/>
      <c r="X68" s="36">
        <v>455</v>
      </c>
      <c r="Y68" s="36">
        <v>78</v>
      </c>
      <c r="Z68" s="27"/>
      <c r="AA68" s="36">
        <v>455</v>
      </c>
      <c r="AB68" s="36">
        <v>89</v>
      </c>
      <c r="AC68" s="27"/>
      <c r="AD68" s="36">
        <v>198</v>
      </c>
      <c r="AE68" s="36">
        <v>13</v>
      </c>
      <c r="AF68" s="36">
        <v>155</v>
      </c>
      <c r="AG68" s="36">
        <v>366</v>
      </c>
    </row>
    <row r="69" spans="1:33" ht="75" customHeight="1" thickTop="1" x14ac:dyDescent="0.35">
      <c r="A69" s="61" t="s">
        <v>38</v>
      </c>
      <c r="B69" s="61"/>
      <c r="C69" s="61"/>
      <c r="D69" s="63"/>
      <c r="E69" s="52"/>
      <c r="F69" s="53"/>
      <c r="G69" s="52"/>
      <c r="H69" s="52"/>
      <c r="I69" s="17"/>
    </row>
    <row r="70" spans="1:33" x14ac:dyDescent="0.3">
      <c r="A70" s="52"/>
      <c r="B70" s="52"/>
      <c r="C70" s="52"/>
      <c r="D70" s="63"/>
      <c r="E70" s="52"/>
      <c r="F70" s="53"/>
      <c r="G70" s="52" t="s">
        <v>19</v>
      </c>
      <c r="H70" s="51">
        <f>SUM(H71:H74)</f>
        <v>50309</v>
      </c>
      <c r="I70" s="37">
        <f>Y70/X70</f>
        <v>0.20069967600230576</v>
      </c>
      <c r="J70" s="18">
        <f t="shared" si="9"/>
        <v>5.6252360412649693E-3</v>
      </c>
      <c r="K70" s="18">
        <f t="shared" si="10"/>
        <v>0.20632491204357073</v>
      </c>
      <c r="L70" s="18">
        <f t="shared" ref="L70:L74" si="86">AD70/AA70</f>
        <v>0</v>
      </c>
      <c r="M70" s="18">
        <f t="shared" ref="M70:M74" si="87">AE70/AA70</f>
        <v>2.0672245522669898E-3</v>
      </c>
      <c r="N70" s="18">
        <f t="shared" ref="N70:N74" si="88">AF70/AA70</f>
        <v>0.79160786340416223</v>
      </c>
      <c r="O70" s="18">
        <f t="shared" ref="O70:O74" si="89">AG70/AA70</f>
        <v>0.79367508795642927</v>
      </c>
      <c r="X70" s="9">
        <f t="shared" ref="X70:Y70" si="90">SUM(X71:X74)</f>
        <v>50309</v>
      </c>
      <c r="Y70" s="9">
        <f t="shared" si="90"/>
        <v>10097</v>
      </c>
      <c r="AA70" s="9">
        <f t="shared" ref="AA70:AB70" si="91">SUM(AA71:AA74)</f>
        <v>50309</v>
      </c>
      <c r="AB70" s="9">
        <f t="shared" si="91"/>
        <v>10380</v>
      </c>
      <c r="AD70" s="9">
        <f t="shared" ref="AD70:AF70" si="92">SUM(AD71:AD74)</f>
        <v>0</v>
      </c>
      <c r="AE70" s="9">
        <f t="shared" si="92"/>
        <v>104</v>
      </c>
      <c r="AF70" s="9">
        <f t="shared" si="92"/>
        <v>39825</v>
      </c>
      <c r="AG70" s="9">
        <f>SUM(AG71:AG74)</f>
        <v>39929</v>
      </c>
    </row>
    <row r="71" spans="1:33" x14ac:dyDescent="0.3">
      <c r="A71" s="45" t="s">
        <v>21</v>
      </c>
      <c r="B71" s="20">
        <v>4.5121151285058341E-3</v>
      </c>
      <c r="C71" s="52"/>
      <c r="D71" s="63"/>
      <c r="E71" s="19" t="s">
        <v>20</v>
      </c>
      <c r="F71" s="20">
        <f>K70</f>
        <v>0.20632491204357073</v>
      </c>
      <c r="G71" s="45" t="s">
        <v>21</v>
      </c>
      <c r="H71" s="51">
        <f>X71</f>
        <v>227</v>
      </c>
      <c r="I71" s="37">
        <f t="shared" ref="I71:I74" si="93">Y71/X71</f>
        <v>0.28193832599118945</v>
      </c>
      <c r="J71" s="18">
        <f t="shared" si="9"/>
        <v>0</v>
      </c>
      <c r="K71" s="18">
        <f t="shared" si="10"/>
        <v>0.28193832599118945</v>
      </c>
      <c r="L71" s="18">
        <f t="shared" si="86"/>
        <v>0</v>
      </c>
      <c r="M71" s="18">
        <f t="shared" si="87"/>
        <v>0</v>
      </c>
      <c r="N71" s="18">
        <f t="shared" si="88"/>
        <v>0.7180616740088106</v>
      </c>
      <c r="O71" s="18">
        <f t="shared" si="89"/>
        <v>0.7180616740088106</v>
      </c>
      <c r="X71" s="21">
        <v>227</v>
      </c>
      <c r="Y71" s="21">
        <v>64</v>
      </c>
      <c r="AA71" s="21">
        <v>227</v>
      </c>
      <c r="AB71" s="21">
        <v>64</v>
      </c>
      <c r="AD71" s="21">
        <v>0</v>
      </c>
      <c r="AE71" s="21">
        <v>0</v>
      </c>
      <c r="AF71" s="21">
        <v>163</v>
      </c>
      <c r="AG71" s="21">
        <v>163</v>
      </c>
    </row>
    <row r="72" spans="1:33" x14ac:dyDescent="0.3">
      <c r="A72" s="46" t="s">
        <v>24</v>
      </c>
      <c r="B72" s="54">
        <v>0.3133236597825439</v>
      </c>
      <c r="C72" s="52"/>
      <c r="D72" s="63"/>
      <c r="E72" s="106" t="s">
        <v>23</v>
      </c>
      <c r="F72" s="107">
        <f>L70</f>
        <v>0</v>
      </c>
      <c r="G72" s="46" t="s">
        <v>24</v>
      </c>
      <c r="H72" s="44">
        <f t="shared" ref="H72:H74" si="94">X72</f>
        <v>15763</v>
      </c>
      <c r="I72" s="37">
        <f t="shared" si="93"/>
        <v>8.6151113366744914E-2</v>
      </c>
      <c r="J72" s="18">
        <f t="shared" si="9"/>
        <v>1.9031910169383937E-3</v>
      </c>
      <c r="K72" s="18">
        <f t="shared" si="10"/>
        <v>8.8054304383683307E-2</v>
      </c>
      <c r="L72" s="18">
        <f t="shared" si="86"/>
        <v>0</v>
      </c>
      <c r="M72" s="18">
        <f t="shared" si="87"/>
        <v>5.0751760451690667E-4</v>
      </c>
      <c r="N72" s="18">
        <f t="shared" si="88"/>
        <v>0.91143817801179983</v>
      </c>
      <c r="O72" s="18">
        <f t="shared" si="89"/>
        <v>0.91194569561631666</v>
      </c>
      <c r="X72" s="21">
        <v>15763</v>
      </c>
      <c r="Y72" s="21">
        <v>1358</v>
      </c>
      <c r="AA72" s="21">
        <v>15763</v>
      </c>
      <c r="AB72" s="21">
        <v>1388</v>
      </c>
      <c r="AD72" s="21">
        <v>0</v>
      </c>
      <c r="AE72" s="21">
        <v>8</v>
      </c>
      <c r="AF72" s="21">
        <v>14367</v>
      </c>
      <c r="AG72" s="21">
        <v>14375</v>
      </c>
    </row>
    <row r="73" spans="1:33" x14ac:dyDescent="0.3">
      <c r="A73" s="47" t="s">
        <v>48</v>
      </c>
      <c r="B73" s="55">
        <v>2.4667554513108987E-2</v>
      </c>
      <c r="C73" s="52"/>
      <c r="D73" s="63"/>
      <c r="E73" s="25" t="s">
        <v>26</v>
      </c>
      <c r="F73" s="26">
        <f>M70</f>
        <v>2.0672245522669898E-3</v>
      </c>
      <c r="G73" s="47" t="s">
        <v>48</v>
      </c>
      <c r="H73" s="51">
        <f t="shared" si="94"/>
        <v>1241</v>
      </c>
      <c r="I73" s="37">
        <f t="shared" si="93"/>
        <v>0.45527800161160353</v>
      </c>
      <c r="J73" s="18">
        <f t="shared" si="9"/>
        <v>8.058017727639033E-4</v>
      </c>
      <c r="K73" s="18">
        <f t="shared" si="10"/>
        <v>0.45608380338436744</v>
      </c>
      <c r="L73" s="18">
        <f t="shared" si="86"/>
        <v>0</v>
      </c>
      <c r="M73" s="18">
        <f t="shared" si="87"/>
        <v>1.6116035455278001E-3</v>
      </c>
      <c r="N73" s="18">
        <f t="shared" si="88"/>
        <v>0.5423045930701047</v>
      </c>
      <c r="O73" s="18">
        <f t="shared" si="89"/>
        <v>0.54391619661563251</v>
      </c>
      <c r="X73" s="21">
        <v>1241</v>
      </c>
      <c r="Y73" s="21">
        <v>565</v>
      </c>
      <c r="AA73" s="21">
        <v>1241</v>
      </c>
      <c r="AB73" s="21">
        <v>566</v>
      </c>
      <c r="AD73" s="21">
        <v>0</v>
      </c>
      <c r="AE73" s="21">
        <v>2</v>
      </c>
      <c r="AF73" s="21">
        <v>673</v>
      </c>
      <c r="AG73" s="21">
        <v>675</v>
      </c>
    </row>
    <row r="74" spans="1:33" ht="15" thickBot="1" x14ac:dyDescent="0.35">
      <c r="A74" s="64" t="s">
        <v>49</v>
      </c>
      <c r="B74" s="65">
        <v>0.65749667057584127</v>
      </c>
      <c r="C74" s="52"/>
      <c r="D74" s="63"/>
      <c r="E74" s="86" t="s">
        <v>27</v>
      </c>
      <c r="F74" s="87">
        <f>N70</f>
        <v>0.79160786340416223</v>
      </c>
      <c r="G74" s="64" t="s">
        <v>49</v>
      </c>
      <c r="H74" s="28">
        <f t="shared" si="94"/>
        <v>33078</v>
      </c>
      <c r="I74" s="38">
        <f t="shared" si="93"/>
        <v>0.24517806397001027</v>
      </c>
      <c r="J74" s="35">
        <f t="shared" ref="J74" si="95">(AB74/AA74)-I74</f>
        <v>7.6183566116451995E-3</v>
      </c>
      <c r="K74" s="35">
        <f t="shared" ref="K74" si="96">AB74/AA74</f>
        <v>0.25279642058165547</v>
      </c>
      <c r="L74" s="35">
        <f t="shared" si="86"/>
        <v>0</v>
      </c>
      <c r="M74" s="35">
        <f t="shared" si="87"/>
        <v>2.8417679424390832E-3</v>
      </c>
      <c r="N74" s="35">
        <f t="shared" si="88"/>
        <v>0.74436181147590541</v>
      </c>
      <c r="O74" s="35">
        <f t="shared" si="89"/>
        <v>0.74720357941834448</v>
      </c>
      <c r="P74" s="27"/>
      <c r="Q74" s="27"/>
      <c r="R74" s="27"/>
      <c r="S74" s="27"/>
      <c r="T74" s="27"/>
      <c r="U74" s="27"/>
      <c r="V74" s="27"/>
      <c r="W74" s="27"/>
      <c r="X74" s="36">
        <v>33078</v>
      </c>
      <c r="Y74" s="36">
        <v>8110</v>
      </c>
      <c r="Z74" s="27"/>
      <c r="AA74" s="36">
        <v>33078</v>
      </c>
      <c r="AB74" s="36">
        <v>8362</v>
      </c>
      <c r="AC74" s="27"/>
      <c r="AD74" s="36">
        <v>0</v>
      </c>
      <c r="AE74" s="36">
        <v>94</v>
      </c>
      <c r="AF74" s="36">
        <v>24622</v>
      </c>
      <c r="AG74" s="36">
        <v>24716</v>
      </c>
    </row>
    <row r="75" spans="1:33" ht="66.75" customHeight="1" thickTop="1" x14ac:dyDescent="0.35">
      <c r="A75" s="61" t="s">
        <v>39</v>
      </c>
      <c r="B75" s="61"/>
      <c r="C75" s="61"/>
      <c r="D75" s="63"/>
      <c r="E75" s="52"/>
      <c r="F75" s="53"/>
      <c r="G75" s="52"/>
      <c r="H75" s="52"/>
      <c r="I75" s="17"/>
    </row>
    <row r="76" spans="1:33" x14ac:dyDescent="0.3">
      <c r="A76" s="52"/>
      <c r="B76" s="52"/>
      <c r="C76" s="52"/>
      <c r="D76" s="63"/>
      <c r="E76" s="52"/>
      <c r="F76" s="53"/>
      <c r="G76" s="52" t="s">
        <v>19</v>
      </c>
      <c r="H76" s="51">
        <f>SUM(H77:H80)</f>
        <v>1939</v>
      </c>
      <c r="I76" s="37">
        <f>Y76/X76</f>
        <v>0.55079938112429083</v>
      </c>
      <c r="J76" s="18">
        <f t="shared" ref="J76:J80" si="97">(AB76/AA76)-I76</f>
        <v>4.2805569881382177E-2</v>
      </c>
      <c r="K76" s="18">
        <f t="shared" ref="K76:K80" si="98">AB76/AA76</f>
        <v>0.59360495100567301</v>
      </c>
      <c r="L76" s="18">
        <f t="shared" ref="L76:L80" si="99">AD76/AA76</f>
        <v>0.38886023723568852</v>
      </c>
      <c r="M76" s="18">
        <f t="shared" ref="M76:M80" si="100">AE76/AA76</f>
        <v>1.7534811758638472E-2</v>
      </c>
      <c r="N76" s="18">
        <f t="shared" ref="N76:N80" si="101">AF76/AA76</f>
        <v>0</v>
      </c>
      <c r="O76" s="18">
        <f t="shared" ref="O76:O80" si="102">AG76/AA76</f>
        <v>0.40639504899432699</v>
      </c>
      <c r="X76" s="9">
        <f t="shared" ref="X76" si="103">SUM(X77:X80)</f>
        <v>1939</v>
      </c>
      <c r="Y76" s="9">
        <f t="shared" ref="Y76" si="104">SUM(Y77:Y80)</f>
        <v>1068</v>
      </c>
      <c r="AA76" s="9">
        <f t="shared" ref="AA76:AB76" si="105">SUM(AA77:AA80)</f>
        <v>1939</v>
      </c>
      <c r="AB76" s="9">
        <f t="shared" si="105"/>
        <v>1151</v>
      </c>
      <c r="AD76" s="9">
        <f t="shared" ref="AD76:AF76" si="106">SUM(AD77:AD80)</f>
        <v>754</v>
      </c>
      <c r="AE76" s="9">
        <f t="shared" si="106"/>
        <v>34</v>
      </c>
      <c r="AF76" s="9">
        <f t="shared" si="106"/>
        <v>0</v>
      </c>
      <c r="AG76" s="9">
        <f>SUM(AG77:AG80)</f>
        <v>788</v>
      </c>
    </row>
    <row r="77" spans="1:33" x14ac:dyDescent="0.3">
      <c r="A77" s="45" t="s">
        <v>21</v>
      </c>
      <c r="B77" s="20">
        <v>0.76689014956162971</v>
      </c>
      <c r="C77" s="52"/>
      <c r="D77" s="63"/>
      <c r="E77" s="19" t="s">
        <v>20</v>
      </c>
      <c r="F77" s="20">
        <f>K76</f>
        <v>0.59360495100567301</v>
      </c>
      <c r="G77" s="45" t="s">
        <v>21</v>
      </c>
      <c r="H77" s="51">
        <f>X77</f>
        <v>1487</v>
      </c>
      <c r="I77" s="37">
        <f t="shared" ref="I77:I80" si="107">Y77/X77</f>
        <v>0.5595158036314728</v>
      </c>
      <c r="J77" s="18">
        <f t="shared" si="97"/>
        <v>4.7074646940147957E-2</v>
      </c>
      <c r="K77" s="18">
        <f t="shared" si="98"/>
        <v>0.60659045057162075</v>
      </c>
      <c r="L77" s="18">
        <f t="shared" si="99"/>
        <v>0.3786146603900471</v>
      </c>
      <c r="M77" s="18">
        <f t="shared" si="100"/>
        <v>1.4794889038332213E-2</v>
      </c>
      <c r="N77" s="18">
        <f t="shared" si="101"/>
        <v>0</v>
      </c>
      <c r="O77" s="18">
        <f t="shared" si="102"/>
        <v>0.3934095494283793</v>
      </c>
      <c r="X77" s="41">
        <v>1487</v>
      </c>
      <c r="Y77" s="41">
        <v>832</v>
      </c>
      <c r="Z77" s="21"/>
      <c r="AA77" s="41">
        <v>1487</v>
      </c>
      <c r="AB77" s="41">
        <v>902</v>
      </c>
      <c r="AC77" s="21"/>
      <c r="AD77" s="41">
        <v>563</v>
      </c>
      <c r="AE77" s="41">
        <v>22</v>
      </c>
      <c r="AF77" s="41">
        <v>0</v>
      </c>
      <c r="AG77" s="41">
        <v>585</v>
      </c>
    </row>
    <row r="78" spans="1:33" x14ac:dyDescent="0.3">
      <c r="A78" s="46" t="s">
        <v>24</v>
      </c>
      <c r="B78" s="54">
        <v>5.9824651882413614E-2</v>
      </c>
      <c r="C78" s="52"/>
      <c r="D78" s="63"/>
      <c r="E78" s="106" t="s">
        <v>23</v>
      </c>
      <c r="F78" s="107">
        <f>L76</f>
        <v>0.38886023723568852</v>
      </c>
      <c r="G78" s="46" t="s">
        <v>24</v>
      </c>
      <c r="H78" s="44">
        <f t="shared" ref="H78:H80" si="108">X78</f>
        <v>116</v>
      </c>
      <c r="I78" s="37">
        <f t="shared" si="107"/>
        <v>0.27586206896551724</v>
      </c>
      <c r="J78" s="18">
        <f t="shared" si="97"/>
        <v>3.4482758620689669E-2</v>
      </c>
      <c r="K78" s="18">
        <f t="shared" si="98"/>
        <v>0.31034482758620691</v>
      </c>
      <c r="L78" s="18">
        <f t="shared" si="99"/>
        <v>0.62068965517241381</v>
      </c>
      <c r="M78" s="18">
        <f t="shared" si="100"/>
        <v>6.8965517241379309E-2</v>
      </c>
      <c r="N78" s="18">
        <f t="shared" si="101"/>
        <v>0</v>
      </c>
      <c r="O78" s="18">
        <f t="shared" si="102"/>
        <v>0.68965517241379315</v>
      </c>
      <c r="X78" s="9">
        <v>116</v>
      </c>
      <c r="Y78" s="9">
        <v>32</v>
      </c>
      <c r="AA78" s="9">
        <v>116</v>
      </c>
      <c r="AB78" s="9">
        <v>36</v>
      </c>
      <c r="AD78" s="9">
        <v>72</v>
      </c>
      <c r="AE78" s="9">
        <v>8</v>
      </c>
      <c r="AF78" s="9">
        <v>0</v>
      </c>
      <c r="AG78" s="9">
        <v>80</v>
      </c>
    </row>
    <row r="79" spans="1:33" x14ac:dyDescent="0.3">
      <c r="A79" s="47" t="s">
        <v>48</v>
      </c>
      <c r="B79" s="55">
        <v>0.16400206291903044</v>
      </c>
      <c r="C79" s="52"/>
      <c r="D79" s="63"/>
      <c r="E79" s="25" t="s">
        <v>26</v>
      </c>
      <c r="F79" s="26">
        <f>M76</f>
        <v>1.7534811758638472E-2</v>
      </c>
      <c r="G79" s="47" t="s">
        <v>48</v>
      </c>
      <c r="H79" s="51">
        <f t="shared" si="108"/>
        <v>318</v>
      </c>
      <c r="I79" s="37">
        <f t="shared" si="107"/>
        <v>0.62578616352201255</v>
      </c>
      <c r="J79" s="18">
        <f t="shared" si="97"/>
        <v>2.8301886792452824E-2</v>
      </c>
      <c r="K79" s="18">
        <f t="shared" si="98"/>
        <v>0.65408805031446537</v>
      </c>
      <c r="L79" s="18">
        <f t="shared" si="99"/>
        <v>0.33333333333333331</v>
      </c>
      <c r="M79" s="18">
        <f t="shared" si="100"/>
        <v>1.2578616352201259E-2</v>
      </c>
      <c r="N79" s="18">
        <f t="shared" si="101"/>
        <v>0</v>
      </c>
      <c r="O79" s="18">
        <f t="shared" si="102"/>
        <v>0.34591194968553457</v>
      </c>
      <c r="X79" s="9">
        <v>318</v>
      </c>
      <c r="Y79" s="9">
        <v>199</v>
      </c>
      <c r="AA79" s="9">
        <v>318</v>
      </c>
      <c r="AB79" s="9">
        <v>208</v>
      </c>
      <c r="AD79" s="9">
        <v>106</v>
      </c>
      <c r="AE79" s="9">
        <v>4</v>
      </c>
      <c r="AF79" s="9">
        <v>0</v>
      </c>
      <c r="AG79" s="9">
        <v>110</v>
      </c>
    </row>
    <row r="80" spans="1:33" ht="15" thickBot="1" x14ac:dyDescent="0.35">
      <c r="A80" s="64" t="s">
        <v>49</v>
      </c>
      <c r="B80" s="65">
        <v>9.283135636926251E-3</v>
      </c>
      <c r="C80" s="52"/>
      <c r="D80" s="63"/>
      <c r="E80" s="86" t="s">
        <v>27</v>
      </c>
      <c r="F80" s="87">
        <f>N76</f>
        <v>0</v>
      </c>
      <c r="G80" s="64" t="s">
        <v>49</v>
      </c>
      <c r="H80" s="28">
        <f t="shared" si="108"/>
        <v>18</v>
      </c>
      <c r="I80" s="38">
        <f t="shared" si="107"/>
        <v>0.27777777777777779</v>
      </c>
      <c r="J80" s="35">
        <f t="shared" si="97"/>
        <v>0</v>
      </c>
      <c r="K80" s="35">
        <f t="shared" si="98"/>
        <v>0.27777777777777779</v>
      </c>
      <c r="L80" s="35">
        <f t="shared" si="99"/>
        <v>0.72222222222222221</v>
      </c>
      <c r="M80" s="35">
        <f t="shared" si="100"/>
        <v>0</v>
      </c>
      <c r="N80" s="35">
        <f t="shared" si="101"/>
        <v>0</v>
      </c>
      <c r="O80" s="35">
        <f t="shared" si="102"/>
        <v>0.72222222222222221</v>
      </c>
      <c r="P80" s="27"/>
      <c r="Q80" s="27"/>
      <c r="R80" s="27"/>
      <c r="S80" s="27"/>
      <c r="T80" s="27"/>
      <c r="U80" s="27"/>
      <c r="V80" s="27"/>
      <c r="W80" s="27"/>
      <c r="X80" s="16">
        <v>18</v>
      </c>
      <c r="Y80" s="16">
        <v>5</v>
      </c>
      <c r="Z80" s="27"/>
      <c r="AA80" s="16">
        <v>18</v>
      </c>
      <c r="AB80" s="16">
        <v>5</v>
      </c>
      <c r="AC80" s="27"/>
      <c r="AD80" s="16">
        <v>13</v>
      </c>
      <c r="AE80" s="16">
        <v>0</v>
      </c>
      <c r="AF80" s="16">
        <v>0</v>
      </c>
      <c r="AG80" s="16">
        <v>13</v>
      </c>
    </row>
    <row r="81" spans="1:33" ht="54.6" thickTop="1" x14ac:dyDescent="0.35">
      <c r="A81" s="61" t="s">
        <v>46</v>
      </c>
      <c r="B81" s="61"/>
      <c r="C81" s="76" t="s">
        <v>40</v>
      </c>
      <c r="D81" s="77" t="s">
        <v>40</v>
      </c>
      <c r="E81" s="52"/>
      <c r="F81" s="53"/>
      <c r="G81" s="52"/>
      <c r="H81" s="52"/>
      <c r="I81" s="17"/>
    </row>
    <row r="82" spans="1:33" x14ac:dyDescent="0.3">
      <c r="A82" s="52"/>
      <c r="B82" s="52"/>
      <c r="C82" s="52"/>
      <c r="D82" s="63"/>
      <c r="E82" s="52"/>
      <c r="F82" s="53"/>
      <c r="G82" s="52" t="s">
        <v>19</v>
      </c>
      <c r="H82" s="51">
        <f>SUM(H83:H86)</f>
        <v>0</v>
      </c>
      <c r="I82" s="17"/>
      <c r="X82" s="24" t="s">
        <v>25</v>
      </c>
      <c r="Y82" s="24" t="s">
        <v>25</v>
      </c>
      <c r="AA82" s="24" t="s">
        <v>25</v>
      </c>
      <c r="AB82" s="24" t="s">
        <v>25</v>
      </c>
      <c r="AD82" s="24" t="s">
        <v>25</v>
      </c>
      <c r="AE82" s="24" t="s">
        <v>25</v>
      </c>
      <c r="AF82" s="24" t="s">
        <v>25</v>
      </c>
      <c r="AG82" s="24" t="s">
        <v>25</v>
      </c>
    </row>
    <row r="83" spans="1:33" x14ac:dyDescent="0.3">
      <c r="A83" s="45" t="s">
        <v>21</v>
      </c>
      <c r="B83" s="44">
        <f>R83</f>
        <v>0</v>
      </c>
      <c r="C83" s="52"/>
      <c r="D83" s="63"/>
      <c r="E83" s="19" t="s">
        <v>20</v>
      </c>
      <c r="F83" s="20">
        <f>K82</f>
        <v>0</v>
      </c>
      <c r="G83" s="45" t="s">
        <v>21</v>
      </c>
      <c r="H83" s="44" t="str">
        <f>X83</f>
        <v>n/a</v>
      </c>
      <c r="I83" s="42" t="str">
        <f>AA83</f>
        <v>n/a</v>
      </c>
      <c r="J83" s="22" t="s">
        <v>25</v>
      </c>
      <c r="K83" s="22" t="s">
        <v>25</v>
      </c>
      <c r="L83" s="23" t="s">
        <v>25</v>
      </c>
      <c r="M83" s="23" t="s">
        <v>25</v>
      </c>
      <c r="N83" s="23" t="s">
        <v>25</v>
      </c>
      <c r="O83" s="23" t="s">
        <v>25</v>
      </c>
      <c r="P83" s="23"/>
      <c r="X83" s="24" t="s">
        <v>25</v>
      </c>
      <c r="Y83" s="24" t="s">
        <v>25</v>
      </c>
      <c r="AA83" s="24" t="s">
        <v>25</v>
      </c>
      <c r="AB83" s="24" t="s">
        <v>25</v>
      </c>
      <c r="AD83" s="24" t="s">
        <v>25</v>
      </c>
      <c r="AE83" s="24" t="s">
        <v>25</v>
      </c>
      <c r="AF83" s="24" t="s">
        <v>25</v>
      </c>
      <c r="AG83" s="24" t="s">
        <v>25</v>
      </c>
    </row>
    <row r="84" spans="1:33" x14ac:dyDescent="0.3">
      <c r="A84" s="46" t="s">
        <v>24</v>
      </c>
      <c r="B84" s="44">
        <f t="shared" ref="B84:B86" si="109">R84</f>
        <v>0</v>
      </c>
      <c r="C84" s="78"/>
      <c r="D84" s="63"/>
      <c r="E84" s="106" t="s">
        <v>23</v>
      </c>
      <c r="F84" s="107">
        <f>L82</f>
        <v>0</v>
      </c>
      <c r="G84" s="46" t="s">
        <v>24</v>
      </c>
      <c r="H84" s="44" t="str">
        <f t="shared" ref="H84:H86" si="110">X84</f>
        <v>n/a</v>
      </c>
      <c r="I84" s="42" t="str">
        <f t="shared" ref="I84:I86" si="111">AA84</f>
        <v>n/a</v>
      </c>
      <c r="J84" s="22" t="s">
        <v>25</v>
      </c>
      <c r="K84" s="22" t="s">
        <v>25</v>
      </c>
      <c r="L84" s="23" t="s">
        <v>25</v>
      </c>
      <c r="M84" s="23" t="s">
        <v>25</v>
      </c>
      <c r="N84" s="23" t="s">
        <v>25</v>
      </c>
      <c r="O84" s="23" t="s">
        <v>25</v>
      </c>
      <c r="X84" s="24" t="s">
        <v>25</v>
      </c>
      <c r="Y84" s="24" t="s">
        <v>25</v>
      </c>
      <c r="AA84" s="24" t="s">
        <v>25</v>
      </c>
      <c r="AB84" s="24" t="s">
        <v>25</v>
      </c>
      <c r="AD84" s="24" t="s">
        <v>25</v>
      </c>
      <c r="AE84" s="24" t="s">
        <v>25</v>
      </c>
      <c r="AF84" s="24" t="s">
        <v>25</v>
      </c>
      <c r="AG84" s="24" t="s">
        <v>25</v>
      </c>
    </row>
    <row r="85" spans="1:33" x14ac:dyDescent="0.3">
      <c r="A85" s="47" t="s">
        <v>48</v>
      </c>
      <c r="B85" s="44">
        <f t="shared" si="109"/>
        <v>0</v>
      </c>
      <c r="C85" s="52"/>
      <c r="D85" s="63"/>
      <c r="E85" s="25" t="s">
        <v>26</v>
      </c>
      <c r="F85" s="26">
        <f>M82</f>
        <v>0</v>
      </c>
      <c r="G85" s="47" t="s">
        <v>48</v>
      </c>
      <c r="H85" s="44" t="str">
        <f t="shared" si="110"/>
        <v>n/a</v>
      </c>
      <c r="I85" s="42" t="str">
        <f t="shared" si="111"/>
        <v>n/a</v>
      </c>
      <c r="J85" s="22" t="s">
        <v>25</v>
      </c>
      <c r="K85" s="22" t="s">
        <v>25</v>
      </c>
      <c r="L85" s="23" t="s">
        <v>25</v>
      </c>
      <c r="M85" s="23" t="s">
        <v>25</v>
      </c>
      <c r="N85" s="23" t="s">
        <v>25</v>
      </c>
      <c r="O85" s="23" t="s">
        <v>25</v>
      </c>
      <c r="X85" s="24" t="s">
        <v>25</v>
      </c>
      <c r="Y85" s="24" t="s">
        <v>25</v>
      </c>
      <c r="AA85" s="24" t="s">
        <v>25</v>
      </c>
      <c r="AB85" s="24" t="s">
        <v>25</v>
      </c>
      <c r="AD85" s="24" t="s">
        <v>25</v>
      </c>
      <c r="AE85" s="24" t="s">
        <v>25</v>
      </c>
      <c r="AF85" s="24" t="s">
        <v>25</v>
      </c>
      <c r="AG85" s="24" t="s">
        <v>25</v>
      </c>
    </row>
    <row r="86" spans="1:33" ht="15" thickBot="1" x14ac:dyDescent="0.35">
      <c r="A86" s="64" t="s">
        <v>49</v>
      </c>
      <c r="B86" s="44">
        <f t="shared" si="109"/>
        <v>0</v>
      </c>
      <c r="C86" s="52"/>
      <c r="D86" s="63"/>
      <c r="E86" s="86" t="s">
        <v>27</v>
      </c>
      <c r="F86" s="87">
        <f>N82</f>
        <v>0</v>
      </c>
      <c r="G86" s="64" t="s">
        <v>49</v>
      </c>
      <c r="H86" s="28" t="str">
        <f t="shared" si="110"/>
        <v>n/a</v>
      </c>
      <c r="I86" s="43" t="str">
        <f t="shared" si="111"/>
        <v>n/a</v>
      </c>
      <c r="J86" s="28" t="s">
        <v>25</v>
      </c>
      <c r="K86" s="28" t="s">
        <v>25</v>
      </c>
      <c r="L86" s="30" t="s">
        <v>25</v>
      </c>
      <c r="M86" s="30" t="s">
        <v>25</v>
      </c>
      <c r="N86" s="30" t="s">
        <v>25</v>
      </c>
      <c r="O86" s="30" t="s">
        <v>25</v>
      </c>
      <c r="P86" s="27"/>
      <c r="Q86" s="27"/>
      <c r="R86" s="27"/>
      <c r="S86" s="27"/>
      <c r="T86" s="27"/>
      <c r="U86" s="27"/>
      <c r="V86" s="27"/>
      <c r="W86" s="27"/>
      <c r="X86" s="32" t="s">
        <v>25</v>
      </c>
      <c r="Y86" s="32" t="s">
        <v>25</v>
      </c>
      <c r="Z86" s="27"/>
      <c r="AA86" s="32" t="s">
        <v>25</v>
      </c>
      <c r="AB86" s="32" t="s">
        <v>25</v>
      </c>
      <c r="AC86" s="27"/>
      <c r="AD86" s="32" t="s">
        <v>25</v>
      </c>
      <c r="AE86" s="32" t="s">
        <v>25</v>
      </c>
      <c r="AF86" s="32" t="s">
        <v>25</v>
      </c>
      <c r="AG86" s="32" t="s">
        <v>25</v>
      </c>
    </row>
    <row r="87" spans="1:33" ht="95.25" customHeight="1" thickTop="1" x14ac:dyDescent="0.35">
      <c r="A87" s="61" t="s">
        <v>41</v>
      </c>
      <c r="B87" s="61"/>
      <c r="C87" s="61"/>
      <c r="D87" s="63"/>
      <c r="E87" s="52"/>
      <c r="F87" s="53"/>
      <c r="G87" s="52"/>
      <c r="H87" s="52"/>
      <c r="I87" s="17"/>
    </row>
    <row r="88" spans="1:33" x14ac:dyDescent="0.3">
      <c r="A88" s="52"/>
      <c r="B88" s="52"/>
      <c r="C88" s="52"/>
      <c r="D88" s="63"/>
      <c r="E88" s="52"/>
      <c r="F88" s="53"/>
      <c r="G88" s="52" t="s">
        <v>19</v>
      </c>
      <c r="H88" s="51">
        <f>SUM(H89:H92)</f>
        <v>7740</v>
      </c>
      <c r="I88" s="37">
        <f>Y88/X88</f>
        <v>0.35852713178294576</v>
      </c>
      <c r="J88" s="18">
        <f t="shared" ref="J88:J92" si="112">(AB88/AA88)-I88</f>
        <v>6.5891472868216949E-3</v>
      </c>
      <c r="K88" s="18">
        <f t="shared" ref="K88:K92" si="113">AB88/AA88</f>
        <v>0.36511627906976746</v>
      </c>
      <c r="L88" s="18">
        <f t="shared" ref="L88:L92" si="114">AD88/AA88</f>
        <v>0.23565891472868217</v>
      </c>
      <c r="M88" s="18">
        <f t="shared" ref="M88:M92" si="115">AE88/AA88</f>
        <v>5.6847545219638239E-3</v>
      </c>
      <c r="N88" s="18">
        <f t="shared" ref="N88:N92" si="116">AF88/AA88</f>
        <v>0.39354005167958656</v>
      </c>
      <c r="O88" s="18">
        <f t="shared" ref="O88:O92" si="117">AG88/AA88</f>
        <v>0.6348837209302326</v>
      </c>
      <c r="X88" s="9">
        <f t="shared" ref="X88" si="118">SUM(X89:X92)</f>
        <v>7740</v>
      </c>
      <c r="Y88" s="9">
        <f t="shared" ref="Y88" si="119">SUM(Y89:Y92)</f>
        <v>2775</v>
      </c>
      <c r="AA88" s="9">
        <f t="shared" ref="AA88:AB88" si="120">SUM(AA89:AA92)</f>
        <v>7740</v>
      </c>
      <c r="AB88" s="9">
        <f t="shared" si="120"/>
        <v>2826</v>
      </c>
      <c r="AD88" s="9">
        <f t="shared" ref="AD88:AF88" si="121">SUM(AD89:AD92)</f>
        <v>1824</v>
      </c>
      <c r="AE88" s="9">
        <f t="shared" si="121"/>
        <v>44</v>
      </c>
      <c r="AF88" s="9">
        <f t="shared" si="121"/>
        <v>3046</v>
      </c>
      <c r="AG88" s="9">
        <f>SUM(AG89:AG92)</f>
        <v>4914</v>
      </c>
    </row>
    <row r="89" spans="1:33" x14ac:dyDescent="0.3">
      <c r="A89" s="45" t="s">
        <v>21</v>
      </c>
      <c r="B89" s="20">
        <v>0.38062015503875968</v>
      </c>
      <c r="C89" s="52"/>
      <c r="D89" s="63"/>
      <c r="E89" s="19" t="s">
        <v>20</v>
      </c>
      <c r="F89" s="20">
        <f>K88</f>
        <v>0.36511627906976746</v>
      </c>
      <c r="G89" s="45" t="s">
        <v>21</v>
      </c>
      <c r="H89" s="51">
        <f>X89</f>
        <v>2946</v>
      </c>
      <c r="I89" s="37">
        <f t="shared" ref="I89:I92" si="122">Y89/X89</f>
        <v>0.26578411405295316</v>
      </c>
      <c r="J89" s="18">
        <f t="shared" si="112"/>
        <v>4.7522063815342852E-3</v>
      </c>
      <c r="K89" s="18">
        <f t="shared" si="113"/>
        <v>0.27053632043448744</v>
      </c>
      <c r="L89" s="18">
        <f t="shared" si="114"/>
        <v>0.23964697895451459</v>
      </c>
      <c r="M89" s="18">
        <f t="shared" si="115"/>
        <v>6.788866259334691E-3</v>
      </c>
      <c r="N89" s="18">
        <f t="shared" si="116"/>
        <v>0.4830278343516633</v>
      </c>
      <c r="O89" s="18">
        <f t="shared" si="117"/>
        <v>0.72946367956551261</v>
      </c>
      <c r="X89" s="21">
        <v>2946</v>
      </c>
      <c r="Y89" s="21">
        <v>783</v>
      </c>
      <c r="AA89" s="21">
        <v>2946</v>
      </c>
      <c r="AB89" s="21">
        <v>797</v>
      </c>
      <c r="AD89" s="21">
        <v>706</v>
      </c>
      <c r="AE89" s="21">
        <v>20</v>
      </c>
      <c r="AF89" s="21">
        <v>1423</v>
      </c>
      <c r="AG89" s="21">
        <v>2149</v>
      </c>
    </row>
    <row r="90" spans="1:33" x14ac:dyDescent="0.3">
      <c r="A90" s="46" t="s">
        <v>24</v>
      </c>
      <c r="B90" s="54">
        <v>2.3514211886304908E-2</v>
      </c>
      <c r="C90" s="52"/>
      <c r="D90" s="63"/>
      <c r="E90" s="106" t="s">
        <v>23</v>
      </c>
      <c r="F90" s="107">
        <f>L88</f>
        <v>0.23565891472868217</v>
      </c>
      <c r="G90" s="46" t="s">
        <v>24</v>
      </c>
      <c r="H90" s="44">
        <f t="shared" ref="H90:H92" si="123">X90</f>
        <v>182</v>
      </c>
      <c r="I90" s="37">
        <f t="shared" si="122"/>
        <v>0.14285714285714285</v>
      </c>
      <c r="J90" s="18">
        <f t="shared" si="112"/>
        <v>2.1978021978021983E-2</v>
      </c>
      <c r="K90" s="18">
        <f t="shared" si="113"/>
        <v>0.16483516483516483</v>
      </c>
      <c r="L90" s="18">
        <f t="shared" si="114"/>
        <v>0.26923076923076922</v>
      </c>
      <c r="M90" s="18">
        <f t="shared" si="115"/>
        <v>0</v>
      </c>
      <c r="N90" s="18">
        <f t="shared" si="116"/>
        <v>0.56593406593406592</v>
      </c>
      <c r="O90" s="18">
        <f t="shared" si="117"/>
        <v>0.8351648351648352</v>
      </c>
      <c r="X90" s="21">
        <v>182</v>
      </c>
      <c r="Y90" s="21">
        <v>26</v>
      </c>
      <c r="AA90" s="21">
        <v>182</v>
      </c>
      <c r="AB90" s="21">
        <v>30</v>
      </c>
      <c r="AD90" s="21">
        <v>49</v>
      </c>
      <c r="AE90">
        <v>0</v>
      </c>
      <c r="AF90" s="21">
        <v>103</v>
      </c>
      <c r="AG90" s="21">
        <v>152</v>
      </c>
    </row>
    <row r="91" spans="1:33" x14ac:dyDescent="0.3">
      <c r="A91" s="47" t="s">
        <v>48</v>
      </c>
      <c r="B91" s="79">
        <v>0.55374677002583983</v>
      </c>
      <c r="C91" s="52"/>
      <c r="D91" s="63"/>
      <c r="E91" s="25" t="s">
        <v>26</v>
      </c>
      <c r="F91" s="26">
        <f>M88</f>
        <v>5.6847545219638239E-3</v>
      </c>
      <c r="G91" s="47" t="s">
        <v>48</v>
      </c>
      <c r="H91" s="51">
        <f t="shared" si="123"/>
        <v>4286</v>
      </c>
      <c r="I91" s="37">
        <f t="shared" si="122"/>
        <v>0.43513765748950067</v>
      </c>
      <c r="J91" s="18">
        <f t="shared" si="112"/>
        <v>6.7662155856276773E-3</v>
      </c>
      <c r="K91" s="18">
        <f t="shared" si="113"/>
        <v>0.44190387307512835</v>
      </c>
      <c r="L91" s="18">
        <f t="shared" si="114"/>
        <v>0.23121791880541298</v>
      </c>
      <c r="M91" s="18">
        <f t="shared" si="115"/>
        <v>5.5996266915538965E-3</v>
      </c>
      <c r="N91" s="18">
        <f t="shared" si="116"/>
        <v>0.32127858142790483</v>
      </c>
      <c r="O91" s="18">
        <f t="shared" si="117"/>
        <v>0.55809612692487165</v>
      </c>
      <c r="X91" s="21">
        <v>4286</v>
      </c>
      <c r="Y91" s="21">
        <v>1865</v>
      </c>
      <c r="AA91" s="21">
        <v>4286</v>
      </c>
      <c r="AB91" s="21">
        <v>1894</v>
      </c>
      <c r="AD91" s="21">
        <v>991</v>
      </c>
      <c r="AE91">
        <v>24</v>
      </c>
      <c r="AF91" s="21">
        <v>1377</v>
      </c>
      <c r="AG91" s="21">
        <v>2392</v>
      </c>
    </row>
    <row r="92" spans="1:33" ht="15" thickBot="1" x14ac:dyDescent="0.35">
      <c r="A92" s="64" t="s">
        <v>49</v>
      </c>
      <c r="B92" s="80">
        <v>4.2118863049095609E-2</v>
      </c>
      <c r="C92" s="52"/>
      <c r="D92" s="63"/>
      <c r="E92" s="86" t="s">
        <v>27</v>
      </c>
      <c r="F92" s="87">
        <f>N88</f>
        <v>0.39354005167958656</v>
      </c>
      <c r="G92" s="64" t="s">
        <v>49</v>
      </c>
      <c r="H92" s="28">
        <f t="shared" si="123"/>
        <v>326</v>
      </c>
      <c r="I92" s="38">
        <f t="shared" si="122"/>
        <v>0.30981595092024539</v>
      </c>
      <c r="J92" s="35">
        <f t="shared" si="112"/>
        <v>1.2269938650306733E-2</v>
      </c>
      <c r="K92" s="35">
        <f t="shared" si="113"/>
        <v>0.32208588957055212</v>
      </c>
      <c r="L92" s="35">
        <f t="shared" si="114"/>
        <v>0.2392638036809816</v>
      </c>
      <c r="M92" s="35">
        <f t="shared" si="115"/>
        <v>0</v>
      </c>
      <c r="N92" s="35">
        <f t="shared" si="116"/>
        <v>0.43865030674846628</v>
      </c>
      <c r="O92" s="35">
        <f t="shared" si="117"/>
        <v>0.67791411042944782</v>
      </c>
      <c r="P92" s="27"/>
      <c r="Q92" s="27"/>
      <c r="R92" s="27"/>
      <c r="S92" s="27"/>
      <c r="T92" s="27"/>
      <c r="U92" s="27"/>
      <c r="V92" s="27"/>
      <c r="W92" s="27"/>
      <c r="X92" s="36">
        <v>326</v>
      </c>
      <c r="Y92" s="36">
        <v>101</v>
      </c>
      <c r="Z92" s="27"/>
      <c r="AA92" s="36">
        <v>326</v>
      </c>
      <c r="AB92" s="36">
        <v>105</v>
      </c>
      <c r="AC92" s="27"/>
      <c r="AD92" s="36">
        <v>78</v>
      </c>
      <c r="AE92" s="27">
        <v>0</v>
      </c>
      <c r="AF92" s="36">
        <v>143</v>
      </c>
      <c r="AG92" s="36">
        <v>221</v>
      </c>
    </row>
    <row r="93" spans="1:33" ht="17.25" customHeight="1" thickTop="1" x14ac:dyDescent="0.3">
      <c r="A93" s="99" t="s">
        <v>42</v>
      </c>
      <c r="B93" s="99"/>
      <c r="C93" s="99"/>
      <c r="D93" s="99"/>
    </row>
    <row r="94" spans="1:33" x14ac:dyDescent="0.3">
      <c r="A94" t="s">
        <v>43</v>
      </c>
    </row>
    <row r="95" spans="1:33" x14ac:dyDescent="0.3">
      <c r="A95" t="s">
        <v>45</v>
      </c>
      <c r="E95" s="48" t="s">
        <v>50</v>
      </c>
    </row>
    <row r="96" spans="1:33" x14ac:dyDescent="0.3">
      <c r="A96" s="45" t="s">
        <v>21</v>
      </c>
      <c r="B96" s="81"/>
      <c r="E96" s="19" t="s">
        <v>20</v>
      </c>
      <c r="F96" s="88"/>
    </row>
    <row r="97" spans="1:6" x14ac:dyDescent="0.3">
      <c r="A97" s="46" t="s">
        <v>24</v>
      </c>
      <c r="B97" s="82"/>
      <c r="E97" s="106" t="s">
        <v>23</v>
      </c>
      <c r="F97" s="89"/>
    </row>
    <row r="98" spans="1:6" x14ac:dyDescent="0.3">
      <c r="A98" s="47" t="s">
        <v>48</v>
      </c>
      <c r="B98" s="83"/>
      <c r="E98" s="25" t="s">
        <v>26</v>
      </c>
      <c r="F98" s="90"/>
    </row>
    <row r="99" spans="1:6" x14ac:dyDescent="0.3">
      <c r="A99" s="64" t="s">
        <v>49</v>
      </c>
      <c r="B99" s="84"/>
      <c r="E99" s="86" t="s">
        <v>27</v>
      </c>
      <c r="F99" s="91"/>
    </row>
    <row r="101" spans="1:6" x14ac:dyDescent="0.3">
      <c r="A101" s="85" t="s">
        <v>47</v>
      </c>
    </row>
    <row r="103" spans="1:6" ht="15.6" x14ac:dyDescent="0.3">
      <c r="A103" s="102" t="s">
        <v>54</v>
      </c>
      <c r="B103" s="102"/>
      <c r="C103" s="102"/>
      <c r="D103" s="103"/>
      <c r="E103" s="102"/>
    </row>
    <row r="104" spans="1:6" ht="15.6" x14ac:dyDescent="0.3">
      <c r="A104" s="104" t="s">
        <v>53</v>
      </c>
      <c r="B104" s="105"/>
      <c r="C104" s="105"/>
      <c r="D104" s="105"/>
      <c r="E104" s="105"/>
    </row>
  </sheetData>
  <mergeCells count="7">
    <mergeCell ref="A104:E104"/>
    <mergeCell ref="L2:N2"/>
    <mergeCell ref="X2:AB2"/>
    <mergeCell ref="AD2:AF2"/>
    <mergeCell ref="A93:D93"/>
    <mergeCell ref="B2:C2"/>
    <mergeCell ref="I2:J2"/>
  </mergeCells>
  <hyperlinks>
    <hyperlink ref="A104" r:id="rId1" display="https://creativecommons.org/licenses/by-nc-sa/4.0/" xr:uid="{095A3BEC-5319-4EEB-AD16-B022A3FC8296}"/>
  </hyperlinks>
  <pageMargins left="0.25" right="0.25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15 Exclusively DE Enroll.</vt:lpstr>
      <vt:lpstr>'Top 15 Exclusively DE Enroll.'!Print_Area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Straut</dc:creator>
  <cp:lastModifiedBy>Russell Poulin</cp:lastModifiedBy>
  <cp:lastPrinted>2018-03-09T21:43:02Z</cp:lastPrinted>
  <dcterms:created xsi:type="dcterms:W3CDTF">2018-03-09T19:48:35Z</dcterms:created>
  <dcterms:modified xsi:type="dcterms:W3CDTF">2018-04-11T20:42:09Z</dcterms:modified>
</cp:coreProperties>
</file>